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4. December 2020\Disbursement Report\"/>
    </mc:Choice>
  </mc:AlternateContent>
  <bookViews>
    <workbookView xWindow="28680" yWindow="-120" windowWidth="29040" windowHeight="15840"/>
  </bookViews>
  <sheets>
    <sheet name="ACH &amp; Recap November 2020" sheetId="17" r:id="rId1"/>
    <sheet name="2. Vendor Pmt" sheetId="10" r:id="rId2"/>
    <sheet name="3. Disbursement Rpt" sheetId="3" r:id="rId3"/>
    <sheet name="4. Pmts over 2k" sheetId="12" r:id="rId4"/>
    <sheet name="5. Pcard Rpt" sheetId="13" r:id="rId5"/>
    <sheet name="6. Exxon CC" sheetId="11" r:id="rId6"/>
    <sheet name="7. Check Register" sheetId="14" r:id="rId7"/>
    <sheet name="8. AP Voids" sheetId="16" r:id="rId8"/>
    <sheet name="9. Fund Summ" sheetId="15" r:id="rId9"/>
  </sheets>
  <definedNames>
    <definedName name="_xlnm.Print_Area" localSheetId="2">'3. Disbursement Rpt'!$A$1:$F$60</definedName>
    <definedName name="_xlnm.Print_Area" localSheetId="5">'6. Exxon CC'!$B$1:$F$182,'6. Exxon CC'!$J$3:$M$14</definedName>
    <definedName name="_xlnm.Print_Area" localSheetId="0">'ACH &amp; Recap November 2020'!$A$1:$J$36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7" l="1"/>
  <c r="C31" i="17"/>
  <c r="I31" i="17" s="1"/>
  <c r="C26" i="17"/>
  <c r="C23" i="17"/>
  <c r="C15" i="17"/>
  <c r="G31" i="17" s="1"/>
  <c r="C14" i="17"/>
  <c r="C13" i="17"/>
  <c r="C12" i="17"/>
  <c r="C11" i="17"/>
  <c r="F182" i="11" l="1"/>
  <c r="E9" i="11"/>
  <c r="L8" i="11"/>
  <c r="L10" i="11" s="1"/>
  <c r="K8" i="11"/>
  <c r="K10" i="11" s="1"/>
  <c r="M7" i="11"/>
  <c r="L7" i="11"/>
  <c r="K7" i="11"/>
  <c r="M10" i="11" l="1"/>
  <c r="M8" i="11"/>
  <c r="E60" i="3" l="1"/>
  <c r="E8" i="3"/>
</calcChain>
</file>

<file path=xl/comments1.xml><?xml version="1.0" encoding="utf-8"?>
<comments xmlns="http://schemas.openxmlformats.org/spreadsheetml/2006/main">
  <authors>
    <author>Harris County Department of Education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<sst xmlns="http://schemas.openxmlformats.org/spreadsheetml/2006/main" count="11824" uniqueCount="2831">
  <si>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</si>
  <si>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</si>
  <si>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</si>
  <si>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</si>
  <si>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</si>
  <si>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</si>
  <si>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</si>
  <si>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</si>
  <si>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</si>
  <si>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</si>
  <si>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</si>
  <si>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</si>
  <si>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</si>
  <si>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</si>
  <si>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</si>
  <si>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</si>
  <si>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</si>
  <si>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</si>
  <si>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</si>
  <si>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</si>
  <si>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</si>
  <si>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</si>
  <si>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</si>
  <si>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</si>
  <si>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</si>
  <si>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</si>
  <si>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Description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</si>
  <si>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</si>
  <si>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</si>
  <si>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</si>
  <si>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</si>
  <si>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</si>
  <si>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</si>
  <si>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</si>
  <si>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</si>
  <si>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</si>
  <si>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</si>
  <si>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</si>
  <si>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</si>
  <si>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</si>
  <si>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</si>
  <si>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</si>
  <si>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</si>
  <si>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</si>
  <si>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</si>
  <si>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</si>
  <si>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</si>
  <si>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</si>
  <si>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</si>
  <si>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</si>
  <si>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</si>
  <si>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</si>
  <si>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</si>
  <si>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</si>
  <si>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</si>
  <si>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</si>
  <si>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</si>
  <si>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</si>
  <si>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</si>
  <si>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</si>
  <si>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</si>
  <si>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</si>
  <si>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</si>
  <si>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</si>
  <si>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</si>
  <si>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</si>
  <si>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</si>
  <si>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</si>
  <si>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</si>
  <si>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</si>
  <si>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</si>
  <si>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</si>
  <si>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</si>
  <si>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</si>
  <si>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</si>
  <si>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</si>
  <si>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r>
      <rPr>
        <b/>
        <sz val="12"/>
        <rFont val="Segoe UI"/>
        <family val="2"/>
      </rPr>
      <t>Procurement Card Report (P-Card)</t>
    </r>
  </si>
  <si>
    <r>
      <rPr>
        <b/>
        <sz val="12"/>
        <rFont val="Segoe UI"/>
        <family val="2"/>
      </rPr>
      <t>Vendor Payments Over $2,000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</si>
  <si>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</si>
  <si>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</si>
  <si>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</si>
  <si>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</si>
  <si>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</si>
  <si>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</si>
  <si>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</si>
  <si>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COMCAST HOUSTON</t>
    </r>
  </si>
  <si>
    <r>
      <rPr>
        <b/>
        <sz val="11"/>
        <rFont val="Calibri"/>
        <family val="2"/>
      </rPr>
      <t>IDENTOGO -TX FINGERPRINTING SERVICE</t>
    </r>
  </si>
  <si>
    <r>
      <rPr>
        <b/>
        <sz val="11"/>
        <rFont val="Calibri"/>
        <family val="2"/>
      </rPr>
      <t>FELLOWES, INC.</t>
    </r>
  </si>
  <si>
    <r>
      <rPr>
        <b/>
        <sz val="11"/>
        <rFont val="Calibri"/>
        <family val="2"/>
      </rPr>
      <t>PEPBOYS STORE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</si>
  <si>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</si>
  <si>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</si>
  <si>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THE HOME DEPOT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</si>
  <si>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</si>
  <si>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</si>
  <si>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b/>
        <sz val="10"/>
        <rFont val="Segoe UI"/>
        <family val="2"/>
      </rPr>
      <t>Total Year-to-Date Vendor Charges</t>
    </r>
  </si>
  <si>
    <t>HCDE Procurement Card Report</t>
  </si>
  <si>
    <t>001 - Superintendent's Office</t>
  </si>
  <si>
    <t>BUTLER BUSINESS PRODUC</t>
  </si>
  <si>
    <t>63990000</t>
  </si>
  <si>
    <t>General supplies</t>
  </si>
  <si>
    <t>64970000</t>
  </si>
  <si>
    <t>HOUSTON CHRONICLE CIRC</t>
  </si>
  <si>
    <t>63290000</t>
  </si>
  <si>
    <t>WM SUPERCENTER #5959</t>
  </si>
  <si>
    <t>64180000</t>
  </si>
  <si>
    <t>Meeting refreshments</t>
  </si>
  <si>
    <t>64110000</t>
  </si>
  <si>
    <t>005 - Center for Safe and Secure Schools</t>
  </si>
  <si>
    <t>EIG*CONSTANTCONTACT.CO</t>
  </si>
  <si>
    <t>Reading Material</t>
  </si>
  <si>
    <t>REGION 4 EDUCATION SER</t>
  </si>
  <si>
    <t>64940000</t>
  </si>
  <si>
    <t>PAYPAL *HOUSTONAREA</t>
  </si>
  <si>
    <t>OFFICE DEPOT #1127</t>
  </si>
  <si>
    <t>Supplies</t>
  </si>
  <si>
    <t>64140000</t>
  </si>
  <si>
    <t>010 - Board of Trustees</t>
  </si>
  <si>
    <t>USPS PO 4801740017</t>
  </si>
  <si>
    <t>64980000</t>
  </si>
  <si>
    <t>ALONTI CAFE &amp; CATERING</t>
  </si>
  <si>
    <t>64150000</t>
  </si>
  <si>
    <t>011 - Assistant Superintendent-Parker</t>
  </si>
  <si>
    <t>012 - Assistant Superintendent-McLeod</t>
  </si>
  <si>
    <t>JASON'S DELI TNY 028</t>
  </si>
  <si>
    <t>Office Supplies</t>
  </si>
  <si>
    <t>014 - Alternative Teacher Certification</t>
  </si>
  <si>
    <t>business meeting meals - ECA - Lidia Zatopek</t>
  </si>
  <si>
    <t>63910000</t>
  </si>
  <si>
    <t>EVENT* CSOTTE</t>
  </si>
  <si>
    <t>030 - Human Resources</t>
  </si>
  <si>
    <t>IDENTOGO - TX FINGERPR</t>
  </si>
  <si>
    <t>62990000</t>
  </si>
  <si>
    <t>Fingerprints for applicant</t>
  </si>
  <si>
    <t>INDEED</t>
  </si>
  <si>
    <t>64960000</t>
  </si>
  <si>
    <t>Job posting advertisement - R. Torres</t>
  </si>
  <si>
    <t>USPS PO 4800340021</t>
  </si>
  <si>
    <t>Postage</t>
  </si>
  <si>
    <t>Office supplies</t>
  </si>
  <si>
    <t>ZOOM.US 888-799-9666</t>
  </si>
  <si>
    <t>63970000</t>
  </si>
  <si>
    <t>Job Posting advertisement - L. Nilon</t>
  </si>
  <si>
    <t>Job Posting Advertisement - R. Torres</t>
  </si>
  <si>
    <t>050 - Business Support Services</t>
  </si>
  <si>
    <t>64990000</t>
  </si>
  <si>
    <t>083 - Facilities Support Services</t>
  </si>
  <si>
    <t>883-PEPBOYS</t>
  </si>
  <si>
    <t>63170000</t>
  </si>
  <si>
    <t>UNITED REFRIG BR #83</t>
  </si>
  <si>
    <t>63190000</t>
  </si>
  <si>
    <t>Maintenance supplies - Facilities</t>
  </si>
  <si>
    <t>63150000</t>
  </si>
  <si>
    <t>TASBO</t>
  </si>
  <si>
    <t>CITY SUPPLY COMPANY, I</t>
  </si>
  <si>
    <t>Building supplies - NPO</t>
  </si>
  <si>
    <t>63110000</t>
  </si>
  <si>
    <t>THE HOME DEPOT 577</t>
  </si>
  <si>
    <t>THE HOME DEPOT #0577</t>
  </si>
  <si>
    <t>ONE STOP MUFFLER SHOP</t>
  </si>
  <si>
    <t>62470000</t>
  </si>
  <si>
    <t>HOUSTON PERMITTING CTR</t>
  </si>
  <si>
    <t>Bldg supplies for 6300 Irvington</t>
  </si>
  <si>
    <t>64920000</t>
  </si>
  <si>
    <t>Maintenances supplies - Facilities</t>
  </si>
  <si>
    <t>Gas unit 45 - Facilities</t>
  </si>
  <si>
    <t>THE HOME DEPOT #6985</t>
  </si>
  <si>
    <t>CHICK-FIL-A #03184</t>
  </si>
  <si>
    <t>HARRIS COUNTY TX - SCA</t>
  </si>
  <si>
    <t>GRAINGER</t>
  </si>
  <si>
    <t>THE HOME DEPOT #6507</t>
  </si>
  <si>
    <t>O'REILLY AUTO PARTS 40</t>
  </si>
  <si>
    <t>SUMMIT ELECTRIC SUPPLY</t>
  </si>
  <si>
    <t>SPENCER FLORABUNDA LLC</t>
  </si>
  <si>
    <t>EXXONMOBIL    47938329</t>
  </si>
  <si>
    <t>Vehicle parts - Facilities</t>
  </si>
  <si>
    <t>THE HOME DEPOT #0569</t>
  </si>
  <si>
    <t>C OF H SOLID WASTE MGT</t>
  </si>
  <si>
    <t>HCTRA EZ TAG ONLINE</t>
  </si>
  <si>
    <t>LOWES #01145*</t>
  </si>
  <si>
    <t>TOMMIE VAUGHN PARTS</t>
  </si>
  <si>
    <t>THE HOME DEPOT #6509</t>
  </si>
  <si>
    <t>THE HOME DEPOT #6510</t>
  </si>
  <si>
    <t>JOHNSON SUPPLY PASADEN</t>
  </si>
  <si>
    <t>LOWES #00681*</t>
  </si>
  <si>
    <t>084 - Facilities Operations</t>
  </si>
  <si>
    <t>Building supplies - Highpoint East</t>
  </si>
  <si>
    <t>Building supplies - ABS West</t>
  </si>
  <si>
    <t>Building supplies - Fortis</t>
  </si>
  <si>
    <t>SHERWIN WILLIAMS 70745</t>
  </si>
  <si>
    <t>Building supplies - ABS East</t>
  </si>
  <si>
    <t>building supplies - Fortis</t>
  </si>
  <si>
    <t>63180000</t>
  </si>
  <si>
    <t>089 - Choice Facility Partners</t>
  </si>
  <si>
    <t>HUBSPOT INC.</t>
  </si>
  <si>
    <t>Subscription for CRM usage-Choice Partners</t>
  </si>
  <si>
    <t>J. HARDING &amp; CO</t>
  </si>
  <si>
    <t>BESTBUYCOM806332205852</t>
  </si>
  <si>
    <t>089 - Choice Partners</t>
  </si>
  <si>
    <t>FORWARD TIMES PUBLISHI</t>
  </si>
  <si>
    <t>090 - Technology Support Services</t>
  </si>
  <si>
    <t>TYPEFORM S.L</t>
  </si>
  <si>
    <t>63970001</t>
  </si>
  <si>
    <t>OFFICE DEPOT #2809</t>
  </si>
  <si>
    <t>092 - Marketing Services</t>
  </si>
  <si>
    <t>093 - Chief Information Officer</t>
  </si>
  <si>
    <t>094 - External Relations</t>
  </si>
  <si>
    <t>Reading materials</t>
  </si>
  <si>
    <t>098 - Department Wide</t>
  </si>
  <si>
    <t>Promotional Items</t>
  </si>
  <si>
    <t>63990020</t>
  </si>
  <si>
    <t>111 - Therapy Services</t>
  </si>
  <si>
    <t>131 - ABC East</t>
  </si>
  <si>
    <t>USPS PO 4813700023</t>
  </si>
  <si>
    <t>SAMS CLUB #4769</t>
  </si>
  <si>
    <t>WAL-MART #5612</t>
  </si>
  <si>
    <t>USPS PO 4801240047</t>
  </si>
  <si>
    <t>POPEYES 13458</t>
  </si>
  <si>
    <t>CHICK-FIL-A #03071</t>
  </si>
  <si>
    <t>SAMSCLUB #8244</t>
  </si>
  <si>
    <t>H-E-B #540</t>
  </si>
  <si>
    <t>63410000</t>
  </si>
  <si>
    <t>132 - ABC West</t>
  </si>
  <si>
    <t>SAMS CLUB #8245</t>
  </si>
  <si>
    <t>Boys Town Trading Store/rewards for students</t>
  </si>
  <si>
    <t>General Supplies</t>
  </si>
  <si>
    <t>Certified Mail for Parents &amp; Students</t>
  </si>
  <si>
    <t>USPS PO 4803720060</t>
  </si>
  <si>
    <t>Certified Mail for Parents</t>
  </si>
  <si>
    <t>63980000</t>
  </si>
  <si>
    <t>Food for Classroom</t>
  </si>
  <si>
    <t>SAMSCLUB #8245</t>
  </si>
  <si>
    <t>99 CENTS ONLY STORES 2</t>
  </si>
  <si>
    <t>DOLLARTREE</t>
  </si>
  <si>
    <t>SAMSCLUB #4769</t>
  </si>
  <si>
    <t>USPS PO 4801500411</t>
  </si>
  <si>
    <t>CHEVRON 0357737</t>
  </si>
  <si>
    <t>SQ *THERAPY SUPPLY HOU</t>
  </si>
  <si>
    <t>WAL-MART #3584</t>
  </si>
  <si>
    <t>USPS PO 4803760057</t>
  </si>
  <si>
    <t>WM SUPERCENTER #3584</t>
  </si>
  <si>
    <t>General Supplies for staff</t>
  </si>
  <si>
    <t>CI CIS #835</t>
  </si>
  <si>
    <t>190 - Technology Cloud Project</t>
  </si>
  <si>
    <t>IN *J.COLE PRODUCTIONS</t>
  </si>
  <si>
    <t>ADOBE ACROPRO SUBS</t>
  </si>
  <si>
    <t>AMZN MKTP US</t>
  </si>
  <si>
    <t>BITLY.COM</t>
  </si>
  <si>
    <t>ZOOM.US</t>
  </si>
  <si>
    <t>ADOBE  *800-833-6687</t>
  </si>
  <si>
    <t>201 - Adult Education</t>
  </si>
  <si>
    <t>EXTRA SPACE 0521</t>
  </si>
  <si>
    <t>62680000</t>
  </si>
  <si>
    <t>63990021</t>
  </si>
  <si>
    <t>301 - ISS-Division Wide</t>
  </si>
  <si>
    <t>302 - ISS-Math</t>
  </si>
  <si>
    <t>303 - ISS-Science</t>
  </si>
  <si>
    <t>304 - ISS-Bilingual</t>
  </si>
  <si>
    <t>Reading book for TLC director.</t>
  </si>
  <si>
    <t>307 - ISS-English Language Arts</t>
  </si>
  <si>
    <t>FLOWCODE</t>
  </si>
  <si>
    <t>IN *COLOR ONE SYSTEMS,</t>
  </si>
  <si>
    <t>63960000</t>
  </si>
  <si>
    <t>Zoom service for workshop facilitation</t>
  </si>
  <si>
    <t>BLUE WILLOW BOOKSHOP</t>
  </si>
  <si>
    <t>314 - ISS-Speaker Series</t>
  </si>
  <si>
    <t>501 - Special Schools</t>
  </si>
  <si>
    <t>800 - Fortis Academy</t>
  </si>
  <si>
    <t>RESTAURANT DEPOT</t>
  </si>
  <si>
    <t>Fees for: Instructional Supplies(Culinary Class)</t>
  </si>
  <si>
    <t>Fees for: Office supplies</t>
  </si>
  <si>
    <t>WAL-MART #1279</t>
  </si>
  <si>
    <t>Fees for: Instructional supplies (Culinary Class)</t>
  </si>
  <si>
    <t>901 - Head Start</t>
  </si>
  <si>
    <t>TX HHSC CCL FEE</t>
  </si>
  <si>
    <t>Fuel for Head Start courier vehicle</t>
  </si>
  <si>
    <t>Maintenance supplies - Compton</t>
  </si>
  <si>
    <t>Maintenance supplies - Tidwell</t>
  </si>
  <si>
    <t>THE HOME DEPOT #6806</t>
  </si>
  <si>
    <t>Maintenance supplies - Humble</t>
  </si>
  <si>
    <t>Maintenance supplies - Channelview</t>
  </si>
  <si>
    <t>BUC-EE'S #34</t>
  </si>
  <si>
    <t>Maintenance supplies - Baytown</t>
  </si>
  <si>
    <t>Maintenance supplies - JD Walker</t>
  </si>
  <si>
    <t>LOVES TRAVEL S00004192</t>
  </si>
  <si>
    <t>Maintenance supplies - Baytown HS</t>
  </si>
  <si>
    <t>Maintenance supplies - Coolwood</t>
  </si>
  <si>
    <t>THE HOME DEPOT #0576</t>
  </si>
  <si>
    <t>SHELL OIL 425842201QPS</t>
  </si>
  <si>
    <t>MURPHY7529ATWALMART</t>
  </si>
  <si>
    <t>SAMSCLUB.COM</t>
  </si>
  <si>
    <t>STATEFOODSAFETYCOM</t>
  </si>
  <si>
    <t>922 - Coop After School Enrich (CASE)</t>
  </si>
  <si>
    <t>CALENDLY</t>
  </si>
  <si>
    <t>Monthly Subscription</t>
  </si>
  <si>
    <t>64990130</t>
  </si>
  <si>
    <t>STK*SHUTTERSTOCK</t>
  </si>
  <si>
    <t>POLL EVERYWHERE, INC.</t>
  </si>
  <si>
    <t>923 - Resource Development</t>
  </si>
  <si>
    <t>FUNCTIONFOX SYSTEMS</t>
  </si>
  <si>
    <t>924 - Research &amp; Evaluation</t>
  </si>
  <si>
    <t>PIZZA HUT #27127</t>
  </si>
  <si>
    <t>925 - Communications &amp; Public Information</t>
  </si>
  <si>
    <t>950 - Purchasing Support Services</t>
  </si>
  <si>
    <t>Zoom purchase</t>
  </si>
  <si>
    <t>955 - Purchasing - Gulf Coast Co-op</t>
  </si>
  <si>
    <t>970 - Highpoint East</t>
  </si>
  <si>
    <t>EXXONMOBIL    48250229</t>
  </si>
  <si>
    <t>WM SUPERCENTER #3500</t>
  </si>
  <si>
    <t>Grand Total: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</si>
  <si>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</si>
  <si>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</si>
  <si>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</si>
  <si>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</si>
  <si>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</si>
  <si>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</si>
  <si>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</si>
  <si>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</si>
  <si>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</si>
  <si>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</si>
  <si>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</si>
  <si>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</si>
  <si>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</si>
  <si>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</si>
  <si>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</si>
  <si>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</si>
  <si>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</si>
  <si>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</si>
  <si>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</si>
  <si>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</si>
  <si>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</si>
  <si>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</si>
  <si>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</si>
  <si>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</si>
  <si>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</si>
  <si>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</si>
  <si>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</si>
  <si>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</si>
  <si>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</si>
  <si>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</si>
  <si>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0018 Irvington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</si>
  <si>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</si>
  <si>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</si>
  <si>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</si>
  <si>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</si>
  <si>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</si>
  <si>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</si>
  <si>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</si>
  <si>
    <t>Check Register</t>
  </si>
  <si>
    <t>Fiscal Year: 21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</si>
  <si>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</si>
  <si>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</si>
  <si>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</si>
  <si>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</si>
  <si>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</si>
  <si>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</si>
  <si>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>13871</t>
  </si>
  <si>
    <t>AT&amp;T CORP</t>
  </si>
  <si>
    <t>18165</t>
  </si>
  <si>
    <t>CDW GOVERNMENT INC</t>
  </si>
  <si>
    <t>88574</t>
  </si>
  <si>
    <t>EXECU TEAM STAFFING</t>
  </si>
  <si>
    <t>80775</t>
  </si>
  <si>
    <t>FRENCH CORNER CATERING INC</t>
  </si>
  <si>
    <t>87340</t>
  </si>
  <si>
    <t>METROPOLITAN LIFE INSURANCE COMPANY</t>
  </si>
  <si>
    <t>86862</t>
  </si>
  <si>
    <t>PS LIGHTWAVE INC</t>
  </si>
  <si>
    <t>13872</t>
  </si>
  <si>
    <t>AT&amp;T LONG DISTANCE</t>
  </si>
  <si>
    <t>88621</t>
  </si>
  <si>
    <t>EVA MIRANDA AURICH-MENDOZA</t>
  </si>
  <si>
    <t>SEPTEMBER MILEAGE</t>
  </si>
  <si>
    <t>LENOVO THINKPAD T490 - 14</t>
  </si>
  <si>
    <t>CDW AUTOPILOT BASE DEPLOY</t>
  </si>
  <si>
    <t>82495</t>
  </si>
  <si>
    <t>COMCAST CORPORATION</t>
  </si>
  <si>
    <t>BUSINESS SERVICES TEMP SE</t>
  </si>
  <si>
    <t>POSTAGE</t>
  </si>
  <si>
    <t>29920</t>
  </si>
  <si>
    <t>HARRIS COUNTY TREASURER</t>
  </si>
  <si>
    <t>33462</t>
  </si>
  <si>
    <t>HR HOUSTON</t>
  </si>
  <si>
    <t>88632</t>
  </si>
  <si>
    <t>ALYSSA BRIANA KUHN</t>
  </si>
  <si>
    <t>88630</t>
  </si>
  <si>
    <t>JAMIE ELIZABETH ROLL</t>
  </si>
  <si>
    <t>88639</t>
  </si>
  <si>
    <t>DEBRA LYNNE SANCHEZ TREESE</t>
  </si>
  <si>
    <t>88606</t>
  </si>
  <si>
    <t>JENNIFER NELSON SIMPSON</t>
  </si>
  <si>
    <t>OPEN P.O. FOR JENNIFER</t>
  </si>
  <si>
    <t>80164</t>
  </si>
  <si>
    <t>DAVID G PEAKE</t>
  </si>
  <si>
    <t>DED:2407 MISC</t>
  </si>
  <si>
    <t>31045</t>
  </si>
  <si>
    <t>WILLIAM E HEITKAMP</t>
  </si>
  <si>
    <t>DED:2405 MISC</t>
  </si>
  <si>
    <t>34539</t>
  </si>
  <si>
    <t>INTERNAL REVENUE SERVICE</t>
  </si>
  <si>
    <t>DED:1210 MISC</t>
  </si>
  <si>
    <t>81322</t>
  </si>
  <si>
    <t>BUD GRIFFIN CUSTOMER SUPPORT INC</t>
  </si>
  <si>
    <t>ANNUAL PREVENTATIVE MAINT</t>
  </si>
  <si>
    <t>LENOVO THINKPAD X1 YOGA G</t>
  </si>
  <si>
    <t>88084</t>
  </si>
  <si>
    <t>COMCAST HOLDINGS CORPORATION</t>
  </si>
  <si>
    <t>88626</t>
  </si>
  <si>
    <t>KALENN LEIGH CRANE</t>
  </si>
  <si>
    <t>84855</t>
  </si>
  <si>
    <t>CYBERSOURCE CORPORATION</t>
  </si>
  <si>
    <t>86779</t>
  </si>
  <si>
    <t>DAVIS VISION INC</t>
  </si>
  <si>
    <t>34705</t>
  </si>
  <si>
    <t>J HARDING &amp; CO</t>
  </si>
  <si>
    <t>35069</t>
  </si>
  <si>
    <t>JEM RESOURCE PARTNERS</t>
  </si>
  <si>
    <t>88622</t>
  </si>
  <si>
    <t>TAMMY WOLFE PENA</t>
  </si>
  <si>
    <t>88624</t>
  </si>
  <si>
    <t>RACHEL CHRISTINE SMITH</t>
  </si>
  <si>
    <t>81820</t>
  </si>
  <si>
    <t>THE STANDARD LIFE INSURANCE</t>
  </si>
  <si>
    <t>88627</t>
  </si>
  <si>
    <t>LINDSAY MINGLE TAMEZ</t>
  </si>
  <si>
    <t>87696</t>
  </si>
  <si>
    <t>UNUM LIFE INSURANCE CO. OF AMERICA</t>
  </si>
  <si>
    <t>61927</t>
  </si>
  <si>
    <t>VERIZON WIRELESS</t>
  </si>
  <si>
    <t>88087</t>
  </si>
  <si>
    <t>VERSA CREATIVE GROUP LLC</t>
  </si>
  <si>
    <t>CREATIVE SERVICES &amp; ACCOU</t>
  </si>
  <si>
    <t>MANAGEMENT FEES ON ADVERT</t>
  </si>
  <si>
    <t>GOOGLE ADVERTISEMENTS, PA</t>
  </si>
  <si>
    <t>TRADITIONAL MEDIA ADVERTI</t>
  </si>
  <si>
    <t>64250</t>
  </si>
  <si>
    <t>WORKERS ASSISTANCE PROGRAM</t>
  </si>
  <si>
    <t>86174</t>
  </si>
  <si>
    <t>APPDDICTION STUDIO LLC</t>
  </si>
  <si>
    <t>SOFTWARE ASSISTANCE CONTR</t>
  </si>
  <si>
    <t>ONGOING MAINTENANCE 2021-</t>
  </si>
  <si>
    <t>PHONE 7136940589</t>
  </si>
  <si>
    <t>PHONE 7136810017</t>
  </si>
  <si>
    <t>88292</t>
  </si>
  <si>
    <t>AMERICAN FIDELITY ASSURANCE COMPANY</t>
  </si>
  <si>
    <t>20270</t>
  </si>
  <si>
    <t>AMERICAN HERITAGE LIFE INSURANCE CO</t>
  </si>
  <si>
    <t>LOGITECH WIRELESS COMBO M</t>
  </si>
  <si>
    <t>TEMP SERVICE FOR ECA ADMI</t>
  </si>
  <si>
    <t>82248</t>
  </si>
  <si>
    <t>39630</t>
  </si>
  <si>
    <t>UNUM LIFE INSURANCE CO OF AMERICA</t>
  </si>
  <si>
    <t>87045</t>
  </si>
  <si>
    <t>ADERONKE OLUWATOBI AKINFENWA</t>
  </si>
  <si>
    <t>86628</t>
  </si>
  <si>
    <t>DENISE ODELL ALFORD</t>
  </si>
  <si>
    <t>88118</t>
  </si>
  <si>
    <t>RITU DAS BALLA</t>
  </si>
  <si>
    <t>15261</t>
  </si>
  <si>
    <t>STACY K BERKMAN</t>
  </si>
  <si>
    <t>87430</t>
  </si>
  <si>
    <t>CRYSTAL LEIGH BEVERLY</t>
  </si>
  <si>
    <t>85534</t>
  </si>
  <si>
    <t>CARLENE DENISE BEXLEY</t>
  </si>
  <si>
    <t>16778</t>
  </si>
  <si>
    <t>DEBRA LYNNE BROWN</t>
  </si>
  <si>
    <t>17320</t>
  </si>
  <si>
    <t>BUTLER BUSINESS PRODUCTS</t>
  </si>
  <si>
    <t>20203</t>
  </si>
  <si>
    <t>AMY LINN COLLINS</t>
  </si>
  <si>
    <t>88015</t>
  </si>
  <si>
    <t>DAWN MARIE COMEAUX</t>
  </si>
  <si>
    <t>82931</t>
  </si>
  <si>
    <t>VICTORIA CORTINAS</t>
  </si>
  <si>
    <t>86117</t>
  </si>
  <si>
    <t>TERESA DIANE DELAISLA</t>
  </si>
  <si>
    <t>87738</t>
  </si>
  <si>
    <t>MACKENZIE SPOONTS DEMPSEY</t>
  </si>
  <si>
    <t>81839</t>
  </si>
  <si>
    <t>MICHELLE GANTER</t>
  </si>
  <si>
    <t>87411</t>
  </si>
  <si>
    <t>ROBIN M GLENEWINKEL</t>
  </si>
  <si>
    <t>84588</t>
  </si>
  <si>
    <t>SARA ELIZABETH GOEKE</t>
  </si>
  <si>
    <t>82107</t>
  </si>
  <si>
    <t>TAMMY HILLEGEIST</t>
  </si>
  <si>
    <t>88356</t>
  </si>
  <si>
    <t>CAROLINE VOTH JOHNSTON</t>
  </si>
  <si>
    <t>86488</t>
  </si>
  <si>
    <t>CHERINA LANAE PETE</t>
  </si>
  <si>
    <t>35600</t>
  </si>
  <si>
    <t>CHARLOTTE MARIA JORDAN</t>
  </si>
  <si>
    <t>85126</t>
  </si>
  <si>
    <t>MARLA LYNN SMITH KANAKIDIS</t>
  </si>
  <si>
    <t>82315</t>
  </si>
  <si>
    <t>REBECCA RIKER NORTH</t>
  </si>
  <si>
    <t>36435</t>
  </si>
  <si>
    <t>BRENNA G KOLLMORGEN</t>
  </si>
  <si>
    <t>86222</t>
  </si>
  <si>
    <t>ROBIN DIANE-RILLA KRONENBERGER</t>
  </si>
  <si>
    <t>85218</t>
  </si>
  <si>
    <t>JOHANNA LEPS DE JAGER</t>
  </si>
  <si>
    <t>86941</t>
  </si>
  <si>
    <t>JAMIE KANE MACDONALD</t>
  </si>
  <si>
    <t>40553</t>
  </si>
  <si>
    <t>BEATRIZ M MENENDEZ</t>
  </si>
  <si>
    <t>86936</t>
  </si>
  <si>
    <t>SUSANNE MARIE MINKS</t>
  </si>
  <si>
    <t>83476</t>
  </si>
  <si>
    <t>MONINA VICENCIO MORALES-ESTUART</t>
  </si>
  <si>
    <t>87578</t>
  </si>
  <si>
    <t>RUTH SAMANTHA OBNAMIA</t>
  </si>
  <si>
    <t>88350</t>
  </si>
  <si>
    <t>ANNALISA DERILO PABLO</t>
  </si>
  <si>
    <t>46130</t>
  </si>
  <si>
    <t>ANN K PETTY</t>
  </si>
  <si>
    <t>84623</t>
  </si>
  <si>
    <t>SOA FIN1ST</t>
  </si>
  <si>
    <t>SEPT 1, 2020 - DEC 31, 20</t>
  </si>
  <si>
    <t>87011</t>
  </si>
  <si>
    <t>JENNA RENEE SPILLARS</t>
  </si>
  <si>
    <t>84863</t>
  </si>
  <si>
    <t>COLOR ONE SYSTEMS</t>
  </si>
  <si>
    <t>60707</t>
  </si>
  <si>
    <t>DENICE FEGETTE TUCKER</t>
  </si>
  <si>
    <t>52395</t>
  </si>
  <si>
    <t>KATHRYN A BAKER</t>
  </si>
  <si>
    <t>16438</t>
  </si>
  <si>
    <t>MONICA M BRALLIER</t>
  </si>
  <si>
    <t>88013</t>
  </si>
  <si>
    <t>ADELE MARIE KURT BRUNSON</t>
  </si>
  <si>
    <t>88352</t>
  </si>
  <si>
    <t>KATHERINE ANN DOS SANTOS</t>
  </si>
  <si>
    <t>84589</t>
  </si>
  <si>
    <t>HEATHER MARIE FAUNCE-ESTAY</t>
  </si>
  <si>
    <t>88016</t>
  </si>
  <si>
    <t>HEMA ISHWAR NG</t>
  </si>
  <si>
    <t>87575</t>
  </si>
  <si>
    <t>ANALIEL NOQUEZ GONZALES</t>
  </si>
  <si>
    <t>84584</t>
  </si>
  <si>
    <t>HOLLY LYNN SHAFER</t>
  </si>
  <si>
    <t>31388</t>
  </si>
  <si>
    <t>SUE A SCAMARDO HILL</t>
  </si>
  <si>
    <t>88348</t>
  </si>
  <si>
    <t>ALDONA JOLANTA KLINE</t>
  </si>
  <si>
    <t>38955</t>
  </si>
  <si>
    <t>SANDRA A MACGREGOR</t>
  </si>
  <si>
    <t>44026</t>
  </si>
  <si>
    <t>VICKI Y YOUNG NOLAN</t>
  </si>
  <si>
    <t>85775</t>
  </si>
  <si>
    <t>TAMARA FAYE SNOW</t>
  </si>
  <si>
    <t>60679</t>
  </si>
  <si>
    <t>MARY JANE TROTTER</t>
  </si>
  <si>
    <t>88493</t>
  </si>
  <si>
    <t>YUNUS S UNIA</t>
  </si>
  <si>
    <t>64730</t>
  </si>
  <si>
    <t>KARLA J YIELDING</t>
  </si>
  <si>
    <t>80275</t>
  </si>
  <si>
    <t>TAYYABA Q ALI</t>
  </si>
  <si>
    <t>OCTOBER MILEAGE</t>
  </si>
  <si>
    <t>62916</t>
  </si>
  <si>
    <t>JOHN WEBER</t>
  </si>
  <si>
    <t>TEMPORARY SERVICES FOR BU</t>
  </si>
  <si>
    <t>87584</t>
  </si>
  <si>
    <t>KRISTEN TAYLOR EWING</t>
  </si>
  <si>
    <t>83350</t>
  </si>
  <si>
    <t>WRIGHT EXPRESS FINANCIAL SVC CORP</t>
  </si>
  <si>
    <t>88012</t>
  </si>
  <si>
    <t>MEGAN PATRICIA JOSEPH</t>
  </si>
  <si>
    <t>87831</t>
  </si>
  <si>
    <t>JANICE THOMAS OWOLABI</t>
  </si>
  <si>
    <t>85138</t>
  </si>
  <si>
    <t>BARBARA JEAN PARKER</t>
  </si>
  <si>
    <t>87749</t>
  </si>
  <si>
    <t>LAKEN MARIE WALKER</t>
  </si>
  <si>
    <t>86497</t>
  </si>
  <si>
    <t>SIMY MATHAI</t>
  </si>
  <si>
    <t xml:space="preserve">Amount total: </t>
  </si>
  <si>
    <t xml:space="preserve">Fund: 2070 - HEAD START DISASTER ASSIS  </t>
  </si>
  <si>
    <r>
      <t xml:space="preserve">Number of checks in fund 2070 - HEAD START DISASTER ASSIS: </t>
    </r>
    <r>
      <rPr>
        <b/>
        <sz val="10"/>
        <color indexed="8"/>
        <rFont val="ARIAL"/>
        <charset val="1"/>
      </rPr>
      <t>2</t>
    </r>
  </si>
  <si>
    <t xml:space="preserve">Fund: 2101 - STOP SCHOOL VIOLENCE GRNT  </t>
  </si>
  <si>
    <t xml:space="preserve">Fund: 2150 - EARLY HEADSTART OPERATION  </t>
  </si>
  <si>
    <t>87247</t>
  </si>
  <si>
    <t>LETS LEARN CHRISTIAN LEARNING CTR</t>
  </si>
  <si>
    <t>86996</t>
  </si>
  <si>
    <t>JOHN G JONES LEARNING CENTER</t>
  </si>
  <si>
    <t xml:space="preserve">Fund: 2151 - EARLY HEADSTART OPERATION  </t>
  </si>
  <si>
    <t>83870</t>
  </si>
  <si>
    <t>KQC INVESTORS, LLC</t>
  </si>
  <si>
    <t>EHS MONTHLY RENTAL FEE</t>
  </si>
  <si>
    <t>MONTHLY INTERNET USAGE OP</t>
  </si>
  <si>
    <t>62751</t>
  </si>
  <si>
    <t>WASTE MANAGEMENT</t>
  </si>
  <si>
    <t>MONTHLY WASTE OCT20</t>
  </si>
  <si>
    <t>18491</t>
  </si>
  <si>
    <t>CENTERPOINT ENERGY</t>
  </si>
  <si>
    <t>88303</t>
  </si>
  <si>
    <t>VISTRA PREFERRED INC</t>
  </si>
  <si>
    <t>16155</t>
  </si>
  <si>
    <t>MILK PRODUCTS LLC</t>
  </si>
  <si>
    <t>STUDENT MEALS</t>
  </si>
  <si>
    <t>86933</t>
  </si>
  <si>
    <t>HARDIES FRUIT &amp; VEGETABLE CO</t>
  </si>
  <si>
    <t>STUDENT MEALS OPEN PURCHA</t>
  </si>
  <si>
    <t>TO PAY CHILD CARE PARTNER</t>
  </si>
  <si>
    <t>CHILD CARE PARTNER INVOIC</t>
  </si>
  <si>
    <t>86944</t>
  </si>
  <si>
    <t>LABATT INSTITUTIONAL SUPPLY COMPANY</t>
  </si>
  <si>
    <t>EHS BAYTOWN STUDENT MEALS</t>
  </si>
  <si>
    <t>47923</t>
  </si>
  <si>
    <t>QSS, L.C</t>
  </si>
  <si>
    <t xml:space="preserve">Fund: 2301 - FEDERAL ADULT ED REGULAR  </t>
  </si>
  <si>
    <t>87470</t>
  </si>
  <si>
    <t>FRONTIER SOUTHWEST INCORPORATED</t>
  </si>
  <si>
    <t xml:space="preserve">Fund: 2880 - FED-AFTER SCHOOL PTNRSHIP  </t>
  </si>
  <si>
    <t xml:space="preserve">Fund: 2890 - HEAD START OP &amp; TRAINING  </t>
  </si>
  <si>
    <t>84158</t>
  </si>
  <si>
    <t>CENTRAL TELEPHONE COMPANY OF TEXAS</t>
  </si>
  <si>
    <t>33040</t>
  </si>
  <si>
    <t>CITY OF HOUSTON WATER</t>
  </si>
  <si>
    <t>37208</t>
  </si>
  <si>
    <t>CITY OF LA PORTE</t>
  </si>
  <si>
    <t>MONTHLY PHONE/DATA LINES</t>
  </si>
  <si>
    <t>87353</t>
  </si>
  <si>
    <t>AQUA TEXAS INC</t>
  </si>
  <si>
    <t>85783</t>
  </si>
  <si>
    <t>HARRIS COUNTY WATER CONTROL AND</t>
  </si>
  <si>
    <t>27819</t>
  </si>
  <si>
    <t>HARRIS COUNTY FWSD</t>
  </si>
  <si>
    <t>86562</t>
  </si>
  <si>
    <t>HARRIS COUNTY FWSD #51</t>
  </si>
  <si>
    <t>MONTHLY RENTAL FEE  OPEN</t>
  </si>
  <si>
    <t>32920</t>
  </si>
  <si>
    <t>CITY OF HOUSTON HEALTH DEPARTMENT</t>
  </si>
  <si>
    <t>MONTHLY RENTAL FEE OPEN P</t>
  </si>
  <si>
    <t>MONTHLY RENTAL FEE(AUG-DE</t>
  </si>
  <si>
    <t>BAYTOWN HS/EHS LEASE PAYM</t>
  </si>
  <si>
    <t>48800</t>
  </si>
  <si>
    <t>RELIANT ENERGY</t>
  </si>
  <si>
    <t>35683</t>
  </si>
  <si>
    <t>KAPLAN EARLY LEARNING COMPANY</t>
  </si>
  <si>
    <t>CHANGING TABLE PAD- NC 91</t>
  </si>
  <si>
    <t>BASKET CLIPS- 1029813</t>
  </si>
  <si>
    <t>BOOMBOX- 1090402</t>
  </si>
  <si>
    <t>TODDLER DISCOVERY TABLE-</t>
  </si>
  <si>
    <t>FREIGHT</t>
  </si>
  <si>
    <t>36910</t>
  </si>
  <si>
    <t>LAKESHORE LEARNING MATERIALS</t>
  </si>
  <si>
    <t>87249</t>
  </si>
  <si>
    <t>LIQUID ENVIRONMENTAL OF TEXAS LLC</t>
  </si>
  <si>
    <t>MONTHLY WASTE NOV20</t>
  </si>
  <si>
    <t>BORDEN FOOD COST BUDGET Y</t>
  </si>
  <si>
    <t>BORDEN MILK COST BUDGET Y</t>
  </si>
  <si>
    <t>HARDIES FOOD COST BUDGET</t>
  </si>
  <si>
    <t>LABATT FOOD COST</t>
  </si>
  <si>
    <t>STUDENT MEAL</t>
  </si>
  <si>
    <t>85146</t>
  </si>
  <si>
    <t>JOURNEY OF FAITH UNITED METHODIST</t>
  </si>
  <si>
    <t>MONTHLY RENTAL FEE</t>
  </si>
  <si>
    <t>83631</t>
  </si>
  <si>
    <t>MARISSOL MONTALVO</t>
  </si>
  <si>
    <t>88476</t>
  </si>
  <si>
    <t>MONICA MARIE NILES</t>
  </si>
  <si>
    <t>63480</t>
  </si>
  <si>
    <t>MELISSA FRIEDERICHS WILDER</t>
  </si>
  <si>
    <t>64845</t>
  </si>
  <si>
    <t>ZIEBEN FOUNDATION PROPERTIES</t>
  </si>
  <si>
    <t>MONTHLY RENT OPEN PURCHAS</t>
  </si>
  <si>
    <t xml:space="preserve">Fund: 4271 - DISASTER RECOVERY  </t>
  </si>
  <si>
    <t>AVERMEDIA LIVE STREAMER C</t>
  </si>
  <si>
    <t>ESTIMATED SHIPPING/HANDLI</t>
  </si>
  <si>
    <t>SCISSORS- T5547Z</t>
  </si>
  <si>
    <t>JUMBO PENCILS- MN6</t>
  </si>
  <si>
    <t>CRAYONS- VX735</t>
  </si>
  <si>
    <t>GLUE STICKS- TT955Z</t>
  </si>
  <si>
    <t>22957</t>
  </si>
  <si>
    <t>DISCOUNT SCHOOL SUPPLY</t>
  </si>
  <si>
    <t>NATURE LEARNING CARPET SQ</t>
  </si>
  <si>
    <t>86392</t>
  </si>
  <si>
    <t>TIMECLOCK PLUS LLC</t>
  </si>
  <si>
    <t>BOWL 6 OZ FOAM #766-1002</t>
  </si>
  <si>
    <t>PLATE 9 NON LAMINATED WHI</t>
  </si>
  <si>
    <t>PLATE 6 NON LAMINATED #76</t>
  </si>
  <si>
    <t>39746</t>
  </si>
  <si>
    <t>SHARON KATRINA MCBRIDE</t>
  </si>
  <si>
    <t xml:space="preserve">Fund: 6951 - CAPITAL PROJ LOCAL FUNDS  </t>
  </si>
  <si>
    <t>87401</t>
  </si>
  <si>
    <t>ERC ENVIRONMENTAL &amp; CONST SERV INC</t>
  </si>
  <si>
    <t>REMOVAL AND REPLACEMENT O</t>
  </si>
  <si>
    <t>FOR THE ELEVATOR MODERNIZ</t>
  </si>
  <si>
    <r>
      <t xml:space="preserve">Number of checks in fund 6951 - CAPITAL PROJ LOCAL FUNDS: </t>
    </r>
    <r>
      <rPr>
        <b/>
        <sz val="10"/>
        <color indexed="8"/>
        <rFont val="ARIAL"/>
        <charset val="1"/>
      </rPr>
      <t>2</t>
    </r>
  </si>
  <si>
    <t xml:space="preserve">Fund: 7111 - CHOICE PARTNERS  </t>
  </si>
  <si>
    <t>85947</t>
  </si>
  <si>
    <t>F&amp;S CALHOUN CONSULTING INC</t>
  </si>
  <si>
    <t>FIELD REPRESENTATIVE DAIL</t>
  </si>
  <si>
    <t>87910</t>
  </si>
  <si>
    <t>ANN MARIE HARBOUR</t>
  </si>
  <si>
    <t xml:space="preserve">Fund: 7991 - ISF-FACILITIES  </t>
  </si>
  <si>
    <t>26235</t>
  </si>
  <si>
    <t>FOSTER FENCE LTD</t>
  </si>
  <si>
    <t>60940</t>
  </si>
  <si>
    <t>UNITED PARCEL SERVICE</t>
  </si>
  <si>
    <t>29829</t>
  </si>
  <si>
    <t>HARRIS COUNTY MUD #5</t>
  </si>
  <si>
    <t>82060</t>
  </si>
  <si>
    <t>METROPOLITAN LANDSCAPE MGMT INC</t>
  </si>
  <si>
    <t>45846</t>
  </si>
  <si>
    <t>VIRGINIA E PEGUERO</t>
  </si>
  <si>
    <t>50335</t>
  </si>
  <si>
    <t>ROYALWOOD MUD</t>
  </si>
  <si>
    <t>58844</t>
  </si>
  <si>
    <t>TEXAS POLITICAL SUBDIVISIONS</t>
  </si>
  <si>
    <t>28510</t>
  </si>
  <si>
    <t>FP MAILING SOLUTIONS</t>
  </si>
  <si>
    <t>46604</t>
  </si>
  <si>
    <t>THOMAS W PLAPP</t>
  </si>
  <si>
    <t>85264</t>
  </si>
  <si>
    <t>EXECUTIVE THREAT SOLUTIONS LLC</t>
  </si>
  <si>
    <t>31720</t>
  </si>
  <si>
    <t>COPESAN SERVICES INC</t>
  </si>
  <si>
    <t>MONTHLY PEST CONTROL SERV</t>
  </si>
  <si>
    <t>53379</t>
  </si>
  <si>
    <t>DS WATERS OF AMERICA INC</t>
  </si>
  <si>
    <t xml:space="preserve">Fund: 8151 - COURTESY COMMITTEE  </t>
  </si>
  <si>
    <t>16005</t>
  </si>
  <si>
    <t>E FLOWERS INC</t>
  </si>
  <si>
    <t>FLOWER OR PLANT DELIVERY</t>
  </si>
  <si>
    <r>
      <t xml:space="preserve">Number of checks in fund 8151 - COURTESY COMMITTEE: </t>
    </r>
    <r>
      <rPr>
        <b/>
        <sz val="10"/>
        <color indexed="8"/>
        <rFont val="ARIAL"/>
        <charset val="1"/>
      </rPr>
      <t>1</t>
    </r>
  </si>
  <si>
    <r>
      <t>Amount total:</t>
    </r>
    <r>
      <rPr>
        <b/>
        <sz val="10"/>
        <color indexed="8"/>
        <rFont val="ARIAL"/>
        <charset val="1"/>
      </rPr>
      <t xml:space="preserve"> </t>
    </r>
  </si>
  <si>
    <r>
      <rPr>
        <sz val="8"/>
        <rFont val="Lucida Console"/>
        <family val="3"/>
      </rPr>
      <t>SUNGARD PENTAMATION                                                                                         PAGE NUMBER:</t>
    </r>
    <r>
      <rPr>
        <sz val="8"/>
        <rFont val="Times New Roman"/>
        <family val="1"/>
      </rPr>
      <t xml:space="preserve">         </t>
    </r>
    <r>
      <rPr>
        <sz val="8"/>
        <rFont val="Lucida Console"/>
        <family val="3"/>
      </rPr>
      <t xml:space="preserve"> 1</t>
    </r>
  </si>
  <si>
    <r>
      <rPr>
        <sz val="8"/>
        <rFont val="Lucida Console"/>
        <family val="3"/>
      </rPr>
      <t>DISTRIBUTION FUND: 1990</t>
    </r>
  </si>
  <si>
    <r>
      <rPr>
        <sz val="8"/>
        <rFont val="Lucida Console"/>
        <family val="3"/>
      </rPr>
      <t>CHECK NUMBER   ISSUE DATE    VENDOR                              STATUS         TOTAL    DESCRIPTION</t>
    </r>
  </si>
  <si>
    <r>
      <rPr>
        <sz val="8"/>
        <rFont val="Lucida Console"/>
        <family val="3"/>
      </rPr>
      <t>V</t>
    </r>
  </si>
  <si>
    <r>
      <rPr>
        <sz val="8"/>
        <rFont val="Lucida Console"/>
        <family val="3"/>
      </rPr>
      <t>VOID MANUAL</t>
    </r>
  </si>
  <si>
    <r>
      <rPr>
        <sz val="8"/>
        <rFont val="Lucida Console"/>
        <family val="3"/>
      </rPr>
      <t>CHECK</t>
    </r>
  </si>
  <si>
    <r>
      <rPr>
        <sz val="8"/>
        <rFont val="Lucida Console"/>
        <family val="3"/>
      </rPr>
      <t>TOTAL FUND</t>
    </r>
  </si>
  <si>
    <r>
      <rPr>
        <sz val="8"/>
        <rFont val="Lucida Console"/>
        <family val="3"/>
      </rPr>
      <t>DISTRIBUTION FUND: 1991</t>
    </r>
  </si>
  <si>
    <r>
      <rPr>
        <sz val="8"/>
        <rFont val="Lucida Console"/>
        <family val="3"/>
      </rPr>
      <t>CHECK NUMBER</t>
    </r>
  </si>
  <si>
    <r>
      <rPr>
        <sz val="8"/>
        <rFont val="Lucida Console"/>
        <family val="3"/>
      </rPr>
      <t>ISSUE DATE</t>
    </r>
  </si>
  <si>
    <r>
      <rPr>
        <sz val="8"/>
        <rFont val="Lucida Console"/>
        <family val="3"/>
      </rPr>
      <t>VENDOR</t>
    </r>
  </si>
  <si>
    <r>
      <rPr>
        <sz val="8"/>
        <rFont val="Lucida Console"/>
        <family val="3"/>
      </rPr>
      <t>STATUS</t>
    </r>
  </si>
  <si>
    <r>
      <rPr>
        <sz val="8"/>
        <rFont val="Lucida Console"/>
        <family val="3"/>
      </rPr>
      <t>TOTAL</t>
    </r>
  </si>
  <si>
    <r>
      <rPr>
        <sz val="8"/>
        <rFont val="Lucida Console"/>
        <family val="3"/>
      </rPr>
      <t>DESCRIPTION</t>
    </r>
  </si>
  <si>
    <r>
      <rPr>
        <sz val="8"/>
        <rFont val="Lucida Console"/>
        <family val="3"/>
      </rPr>
      <t>VERIZON WIRELESS</t>
    </r>
  </si>
  <si>
    <r>
      <rPr>
        <sz val="8"/>
        <rFont val="Lucida Console"/>
        <family val="3"/>
      </rPr>
      <t>VOID: MULTI</t>
    </r>
  </si>
  <si>
    <r>
      <rPr>
        <sz val="8"/>
        <rFont val="Lucida Console"/>
        <family val="3"/>
      </rPr>
      <t>STUB</t>
    </r>
  </si>
  <si>
    <r>
      <rPr>
        <sz val="8"/>
        <rFont val="Lucida Console"/>
        <family val="3"/>
      </rPr>
      <t>MILK PRODUCTS LLC</t>
    </r>
  </si>
  <si>
    <r>
      <rPr>
        <sz val="8"/>
        <rFont val="Lucida Console"/>
        <family val="3"/>
      </rPr>
      <t>VOUCHER</t>
    </r>
  </si>
  <si>
    <r>
      <rPr>
        <sz val="8"/>
        <rFont val="Lucida Console"/>
        <family val="3"/>
      </rPr>
      <t>HARDIES FRUIT &amp; VEGETABLE CO</t>
    </r>
  </si>
  <si>
    <r>
      <rPr>
        <sz val="8"/>
        <rFont val="Lucida Console"/>
        <family val="3"/>
      </rPr>
      <t>TOTAL REPORT</t>
    </r>
  </si>
  <si>
    <t>FUND SUMMARY FOR BOARD CHECK REGISTER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</si>
  <si>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</si>
  <si>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</si>
  <si>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</si>
  <si>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</si>
  <si>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</si>
  <si>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</si>
  <si>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</si>
  <si>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</si>
  <si>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8</t>
  </si>
  <si>
    <t>Page 1 of 1</t>
  </si>
  <si>
    <r>
      <rPr>
        <b/>
        <sz val="12"/>
        <rFont val="Times New Roman"/>
        <family val="1"/>
      </rPr>
      <t>Harris County Department of Education</t>
    </r>
  </si>
  <si>
    <r>
      <rPr>
        <b/>
        <sz val="12"/>
        <rFont val="Times New Roman"/>
        <family val="1"/>
      </rPr>
      <t>Vendors with total aggregate payments of $50,000 or more in Fiscal Year 2021 as of November 30, 2020</t>
    </r>
  </si>
  <si>
    <r>
      <rPr>
        <b/>
        <sz val="12"/>
        <rFont val="Times New Roman"/>
        <family val="1"/>
      </rPr>
      <t>Vendor</t>
    </r>
  </si>
  <si>
    <r>
      <rPr>
        <b/>
        <sz val="10"/>
        <rFont val="Arial"/>
        <family val="2"/>
      </rPr>
      <t>Vendor number</t>
    </r>
  </si>
  <si>
    <r>
      <rPr>
        <b/>
        <sz val="10"/>
        <rFont val="Arial"/>
        <family val="2"/>
      </rPr>
      <t>Sum of payments</t>
    </r>
  </si>
  <si>
    <r>
      <rPr>
        <b/>
        <sz val="10"/>
        <rFont val="Arial"/>
        <family val="2"/>
      </rPr>
      <t>Description</t>
    </r>
  </si>
  <si>
    <r>
      <rPr>
        <b/>
        <sz val="10"/>
        <rFont val="Arial"/>
        <family val="2"/>
      </rPr>
      <t>Contract Type</t>
    </r>
  </si>
  <si>
    <r>
      <rPr>
        <sz val="10"/>
        <rFont val="Arial"/>
        <family val="2"/>
      </rPr>
      <t>BUTLER BUSINESS PRODUCTS</t>
    </r>
  </si>
  <si>
    <r>
      <rPr>
        <sz val="10"/>
        <rFont val="Times New Roman"/>
        <family val="1"/>
      </rPr>
      <t xml:space="preserve">Job # 17/004KH, 17/006KH, 14/020MP,
</t>
    </r>
    <r>
      <rPr>
        <sz val="10"/>
        <rFont val="Times New Roman"/>
        <family val="1"/>
      </rPr>
      <t>17/011KH, 16/011MP</t>
    </r>
  </si>
  <si>
    <r>
      <rPr>
        <sz val="10"/>
        <rFont val="Times New Roman"/>
        <family val="1"/>
      </rPr>
      <t>Office Supplies</t>
    </r>
  </si>
  <si>
    <r>
      <rPr>
        <sz val="10"/>
        <rFont val="Arial"/>
        <family val="2"/>
      </rPr>
      <t>CDW GOVERNMENT INC</t>
    </r>
  </si>
  <si>
    <r>
      <rPr>
        <sz val="10"/>
        <rFont val="Times New Roman"/>
        <family val="1"/>
      </rPr>
      <t>Job # 15/041JN-07</t>
    </r>
  </si>
  <si>
    <r>
      <rPr>
        <sz val="10"/>
        <rFont val="Times New Roman"/>
        <family val="1"/>
      </rPr>
      <t>Technology supplies</t>
    </r>
  </si>
  <si>
    <r>
      <rPr>
        <sz val="10"/>
        <rFont val="Arial"/>
        <family val="2"/>
      </rPr>
      <t>DURA PIER FACILITIES SERVICES LTD</t>
    </r>
  </si>
  <si>
    <r>
      <rPr>
        <sz val="10"/>
        <rFont val="Times New Roman"/>
        <family val="1"/>
      </rPr>
      <t>Job # 17/020CG, 18/060JN,</t>
    </r>
  </si>
  <si>
    <r>
      <rPr>
        <sz val="10"/>
        <rFont val="Times New Roman"/>
        <family val="1"/>
      </rPr>
      <t>Facilities services</t>
    </r>
  </si>
  <si>
    <r>
      <rPr>
        <sz val="10"/>
        <rFont val="Arial"/>
        <family val="2"/>
      </rPr>
      <t>ENERGY FUTURE HOLDINGS CORP-DO NOT</t>
    </r>
  </si>
  <si>
    <r>
      <rPr>
        <sz val="10"/>
        <rFont val="Times New Roman"/>
        <family val="1"/>
      </rPr>
      <t>Service Agreement</t>
    </r>
  </si>
  <si>
    <r>
      <rPr>
        <sz val="10"/>
        <rFont val="Times New Roman"/>
        <family val="1"/>
      </rPr>
      <t>Utilities</t>
    </r>
  </si>
  <si>
    <r>
      <rPr>
        <sz val="10"/>
        <rFont val="Arial"/>
        <family val="2"/>
      </rPr>
      <t>ERC ENVIRONMENTAL &amp; CONST SERV INC</t>
    </r>
  </si>
  <si>
    <r>
      <rPr>
        <sz val="10"/>
        <rFont val="Times New Roman"/>
        <family val="1"/>
      </rPr>
      <t>Job # 19/042MJ</t>
    </r>
  </si>
  <si>
    <r>
      <rPr>
        <sz val="10"/>
        <rFont val="Times New Roman"/>
        <family val="1"/>
      </rPr>
      <t>Disaster Mitigation Commodities</t>
    </r>
  </si>
  <si>
    <r>
      <rPr>
        <sz val="10"/>
        <rFont val="Arial"/>
        <family val="2"/>
      </rPr>
      <t>HARRIS COUNTY TREASURER</t>
    </r>
  </si>
  <si>
    <r>
      <rPr>
        <sz val="10"/>
        <rFont val="Times New Roman"/>
        <family val="1"/>
      </rPr>
      <t>Security Service</t>
    </r>
  </si>
  <si>
    <r>
      <rPr>
        <sz val="10"/>
        <rFont val="Arial"/>
        <family val="2"/>
      </rPr>
      <t>HUMBLE INDEPENDENT SCHOOL DISTRICT</t>
    </r>
  </si>
  <si>
    <r>
      <rPr>
        <sz val="10"/>
        <rFont val="Arial"/>
        <family val="2"/>
      </rPr>
      <t>Interlocal Agreement</t>
    </r>
  </si>
  <si>
    <r>
      <rPr>
        <sz val="10"/>
        <rFont val="Arial"/>
        <family val="2"/>
      </rPr>
      <t>KAPLAN EARLY LEARNING COMPANY</t>
    </r>
  </si>
  <si>
    <r>
      <rPr>
        <sz val="11"/>
        <rFont val="Arial"/>
        <family val="2"/>
      </rPr>
      <t xml:space="preserve">JOB #18/058KC,
</t>
    </r>
    <r>
      <rPr>
        <sz val="11"/>
        <rFont val="Arial"/>
        <family val="2"/>
      </rPr>
      <t>#17/046MR</t>
    </r>
  </si>
  <si>
    <r>
      <rPr>
        <sz val="10"/>
        <rFont val="Arial"/>
        <family val="2"/>
      </rPr>
      <t>Educational Supplies</t>
    </r>
  </si>
  <si>
    <r>
      <rPr>
        <sz val="10"/>
        <rFont val="Arial"/>
        <family val="2"/>
      </rPr>
      <t>KQC INVESTORS, LLC</t>
    </r>
  </si>
  <si>
    <r>
      <rPr>
        <sz val="10"/>
        <rFont val="Times New Roman"/>
        <family val="1"/>
      </rPr>
      <t>Lease Agreement</t>
    </r>
  </si>
  <si>
    <r>
      <rPr>
        <sz val="10"/>
        <rFont val="Times New Roman"/>
        <family val="1"/>
      </rPr>
      <t>Lease Agreement for Head Start</t>
    </r>
  </si>
  <si>
    <r>
      <rPr>
        <sz val="10"/>
        <rFont val="Arial"/>
        <family val="2"/>
      </rPr>
      <t>LABATT INSTITUTIONAL SUPPLY COMPANY</t>
    </r>
  </si>
  <si>
    <r>
      <rPr>
        <sz val="10"/>
        <rFont val="Times New Roman"/>
        <family val="1"/>
      </rPr>
      <t>Job # 16/029TJ-03</t>
    </r>
  </si>
  <si>
    <r>
      <rPr>
        <sz val="10"/>
        <rFont val="Times New Roman"/>
        <family val="1"/>
      </rPr>
      <t>Meals for Head Start</t>
    </r>
  </si>
  <si>
    <r>
      <rPr>
        <sz val="10"/>
        <rFont val="Arial"/>
        <family val="2"/>
      </rPr>
      <t>MCGRIFF SEIBELS &amp; WILLIAMS OF</t>
    </r>
  </si>
  <si>
    <r>
      <rPr>
        <sz val="10"/>
        <rFont val="Times New Roman"/>
        <family val="1"/>
      </rPr>
      <t>Job # 17/002LB</t>
    </r>
  </si>
  <si>
    <r>
      <rPr>
        <sz val="10"/>
        <rFont val="Times New Roman"/>
        <family val="1"/>
      </rPr>
      <t>HCDE Insurance</t>
    </r>
  </si>
  <si>
    <r>
      <rPr>
        <sz val="10"/>
        <rFont val="Arial"/>
        <family val="2"/>
      </rPr>
      <t>POWERSCHOOL GROUP LLC</t>
    </r>
  </si>
  <si>
    <r>
      <rPr>
        <sz val="10"/>
        <rFont val="Times New Roman"/>
        <family val="1"/>
      </rPr>
      <t>Invoice</t>
    </r>
  </si>
  <si>
    <r>
      <rPr>
        <sz val="10"/>
        <rFont val="Times New Roman"/>
        <family val="1"/>
      </rPr>
      <t>Sungard Annual maintenance renewal</t>
    </r>
  </si>
  <si>
    <r>
      <rPr>
        <sz val="10"/>
        <rFont val="Arial"/>
        <family val="2"/>
      </rPr>
      <t>PUBLIC AGENCY RETIREMENT SERVICES</t>
    </r>
  </si>
  <si>
    <r>
      <rPr>
        <sz val="10"/>
        <rFont val="Times New Roman"/>
        <family val="1"/>
      </rPr>
      <t>Payroll deduction</t>
    </r>
  </si>
  <si>
    <r>
      <rPr>
        <sz val="10"/>
        <rFont val="Arial"/>
        <family val="2"/>
      </rPr>
      <t>SHELDON INDEPENDENT SCHOOL DISTRICT</t>
    </r>
  </si>
  <si>
    <r>
      <rPr>
        <sz val="10"/>
        <rFont val="Arial"/>
        <family val="2"/>
      </rPr>
      <t>SOUTHWEST CHARTER SCHOOL</t>
    </r>
  </si>
  <si>
    <r>
      <rPr>
        <sz val="10"/>
        <rFont val="Arial"/>
        <family val="2"/>
      </rPr>
      <t>TEXAS POLITICAL SUBDIVISIONS</t>
    </r>
  </si>
  <si>
    <r>
      <rPr>
        <sz val="10"/>
        <rFont val="Times New Roman"/>
        <family val="1"/>
      </rPr>
      <t>Insurance</t>
    </r>
  </si>
  <si>
    <r>
      <rPr>
        <sz val="10"/>
        <rFont val="Times New Roman"/>
        <family val="1"/>
      </rPr>
      <t>Insurance Coverage</t>
    </r>
  </si>
  <si>
    <r>
      <rPr>
        <sz val="10"/>
        <rFont val="Arial"/>
        <family val="2"/>
      </rPr>
      <t>UNUM LIFE INSURANCE CO. OF AMERICA</t>
    </r>
  </si>
  <si>
    <r>
      <rPr>
        <sz val="10"/>
        <rFont val="Times New Roman"/>
        <family val="1"/>
      </rPr>
      <t>Employee's life insurance</t>
    </r>
  </si>
  <si>
    <r>
      <rPr>
        <sz val="10"/>
        <rFont val="Arial"/>
        <family val="2"/>
      </rPr>
      <t>VERSA CREATIVE GROUP LLC</t>
    </r>
  </si>
  <si>
    <r>
      <rPr>
        <sz val="10"/>
        <rFont val="Times New Roman"/>
        <family val="1"/>
      </rPr>
      <t>Job # 19/047KC</t>
    </r>
  </si>
  <si>
    <r>
      <rPr>
        <sz val="10"/>
        <rFont val="Times New Roman"/>
        <family val="1"/>
      </rPr>
      <t>Marketing</t>
    </r>
  </si>
  <si>
    <r>
      <rPr>
        <sz val="10"/>
        <rFont val="Arial"/>
        <family val="2"/>
      </rPr>
      <t>VISTRA PREFERRED INC</t>
    </r>
  </si>
  <si>
    <r>
      <rPr>
        <sz val="10"/>
        <rFont val="Arial"/>
        <family val="2"/>
      </rPr>
      <t>Service Agreement</t>
    </r>
  </si>
  <si>
    <r>
      <rPr>
        <sz val="10"/>
        <rFont val="Arial"/>
        <family val="2"/>
      </rPr>
      <t>Electrical service</t>
    </r>
  </si>
  <si>
    <t>HCDE Credit Card Report -November 2020 Statement</t>
  </si>
  <si>
    <t>Procurement Card Report - November 2020</t>
  </si>
  <si>
    <r>
      <rPr>
        <b/>
        <sz val="12"/>
        <rFont val="Segoe UI"/>
        <family val="2"/>
      </rPr>
      <t>September 1, 2020 to OCTOBER 31, 2020</t>
    </r>
  </si>
  <si>
    <r>
      <rPr>
        <b/>
        <sz val="11"/>
        <rFont val="Calibri"/>
        <family val="2"/>
      </rPr>
      <t>BESTBUY</t>
    </r>
  </si>
  <si>
    <r>
      <rPr>
        <b/>
        <sz val="11"/>
        <rFont val="Calibri"/>
        <family val="2"/>
      </rPr>
      <t>CHICK-FIL-A</t>
    </r>
  </si>
  <si>
    <r>
      <rPr>
        <b/>
        <sz val="11"/>
        <rFont val="Calibri"/>
        <family val="2"/>
      </rPr>
      <t>HOUSTON PERMITTING CENTER</t>
    </r>
  </si>
  <si>
    <r>
      <rPr>
        <b/>
        <sz val="11"/>
        <rFont val="Calibri"/>
        <family val="2"/>
      </rPr>
      <t>IN*TRANSACTIONS (MISC.)</t>
    </r>
  </si>
  <si>
    <r>
      <rPr>
        <b/>
        <sz val="11"/>
        <rFont val="Calibri"/>
        <family val="2"/>
      </rPr>
      <t>OFFICE MAX/DEPOT</t>
    </r>
  </si>
  <si>
    <r>
      <rPr>
        <b/>
        <sz val="11"/>
        <rFont val="Calibri"/>
        <family val="2"/>
      </rPr>
      <t>PAYPAL TRANSACTIONS</t>
    </r>
  </si>
  <si>
    <r>
      <rPr>
        <b/>
        <sz val="11"/>
        <rFont val="Calibri"/>
        <family val="2"/>
      </rPr>
      <t>GRAINGER</t>
    </r>
  </si>
  <si>
    <r>
      <rPr>
        <b/>
        <sz val="11"/>
        <rFont val="Calibri"/>
        <family val="2"/>
      </rPr>
      <t>INDEED</t>
    </r>
  </si>
  <si>
    <r>
      <rPr>
        <b/>
        <sz val="11"/>
        <rFont val="Calibri"/>
        <family val="2"/>
      </rPr>
      <t>ZERO TO THREE NATIONAL CENTER</t>
    </r>
  </si>
  <si>
    <r>
      <rPr>
        <b/>
        <sz val="11"/>
        <rFont val="Calibri"/>
        <family val="2"/>
      </rPr>
      <t>USPS POST OFFICE</t>
    </r>
  </si>
  <si>
    <r>
      <rPr>
        <b/>
        <sz val="11"/>
        <rFont val="Calibri"/>
        <family val="2"/>
      </rPr>
      <t>ZOOM.US</t>
    </r>
  </si>
  <si>
    <t>November Statement</t>
  </si>
  <si>
    <t>2020-10-05</t>
  </si>
  <si>
    <t>2020-10-10</t>
  </si>
  <si>
    <t>AMAZON.COM*MK4879H92</t>
  </si>
  <si>
    <t>AMZN MKTP US*MK13812Y1</t>
  </si>
  <si>
    <t>2020-10-12</t>
  </si>
  <si>
    <t>AMZN MKTP US*MK6RZ3I21</t>
  </si>
  <si>
    <t>2020-10-13</t>
  </si>
  <si>
    <t>WM SUPERCENTER #4526</t>
  </si>
  <si>
    <t>2020-10-15</t>
  </si>
  <si>
    <t>AMZN MKTP US*MK18M5WH2</t>
  </si>
  <si>
    <t>2020-10-16</t>
  </si>
  <si>
    <t>AMZN MKTP US*2T6H89J41</t>
  </si>
  <si>
    <t>AMZN MKTP US*2T6WE1F70</t>
  </si>
  <si>
    <t>AMZN MKTP US*2T8TY1C42</t>
  </si>
  <si>
    <t>2020-10-24</t>
  </si>
  <si>
    <t>AMZN MKTP US*2T0K72B72</t>
  </si>
  <si>
    <t>2020-10-25</t>
  </si>
  <si>
    <t>SAMS CLUB #8281</t>
  </si>
  <si>
    <t>Annual membership</t>
  </si>
  <si>
    <t>AMAZON.COM*MK69L3BY2</t>
  </si>
  <si>
    <t>MINDFULNESS ETC</t>
  </si>
  <si>
    <t>Registration Fee Virtual Training</t>
  </si>
  <si>
    <t>CHARLES BARRETT</t>
  </si>
  <si>
    <t>Reading Materials</t>
  </si>
  <si>
    <t>IN *STS BRAND</t>
  </si>
  <si>
    <t>CSSS Team Shirts</t>
  </si>
  <si>
    <t>2020-10-14</t>
  </si>
  <si>
    <t>ALICE TRAINING INSTITU</t>
  </si>
  <si>
    <t>ALICE recertification training for J. Owolabi</t>
  </si>
  <si>
    <t>EB TIER 3 RESTORATIVE</t>
  </si>
  <si>
    <t>Reg Fee J Andrews Restorative Justice 12/17/20</t>
  </si>
  <si>
    <t>Registration Fee for Virtual Training Restorative</t>
  </si>
  <si>
    <t>Lunch for OPS Board Meeting 10/15/20</t>
  </si>
  <si>
    <t>Alice Recertification Training for J. Andrews</t>
  </si>
  <si>
    <t>Lunch for Virtual School Safety Forum 2020</t>
  </si>
  <si>
    <t>2020-10-21</t>
  </si>
  <si>
    <t>CSSS Team Meeting 10/21/20</t>
  </si>
  <si>
    <t>Subscription for Constant Contact</t>
  </si>
  <si>
    <t>2020-10-26</t>
  </si>
  <si>
    <t>ASCD</t>
  </si>
  <si>
    <t>Reg Fee for Virtual Training ASCD Symposium</t>
  </si>
  <si>
    <t>Subscription for 5 Users</t>
  </si>
  <si>
    <t>2020-10-27</t>
  </si>
  <si>
    <t>Lunch for CSSS Team Meeting 10/27/2020</t>
  </si>
  <si>
    <t>2020-10-07</t>
  </si>
  <si>
    <t>Ink for board member printer</t>
  </si>
  <si>
    <t>Board meeting catering</t>
  </si>
  <si>
    <t>2020-11-02</t>
  </si>
  <si>
    <t>PAYPAL *GEORGETOWNU</t>
  </si>
  <si>
    <t>Board member training class</t>
  </si>
  <si>
    <t>Report date: 12/7/2020</t>
  </si>
  <si>
    <t>Page 1 of 21</t>
  </si>
  <si>
    <t>HCDE Procurement Card Report - November Statement</t>
  </si>
  <si>
    <t>2020-10-06</t>
  </si>
  <si>
    <t>Senior Directors Business Meeting</t>
  </si>
  <si>
    <t>WILDFIRE</t>
  </si>
  <si>
    <t>Deposit for room rental</t>
  </si>
  <si>
    <t>2020-10-19</t>
  </si>
  <si>
    <t>VISUAL EDGE - TLC</t>
  </si>
  <si>
    <t>Toner for fax machine</t>
  </si>
  <si>
    <t>2020-11-04</t>
  </si>
  <si>
    <t>TST* CAFE EXPRESS - RI</t>
  </si>
  <si>
    <t>AMZN MKTP US*283D70BF1</t>
  </si>
  <si>
    <t>Supplies for Jonathan Parker</t>
  </si>
  <si>
    <t>DEMERIS BARBECUE - SHE</t>
  </si>
  <si>
    <t>Lunch for TLC Strategic Planning 10.08.20</t>
  </si>
  <si>
    <t>Lunch for E&amp;E Team Mtg 10.14.20</t>
  </si>
  <si>
    <t>AMAZON.COM*2T20F8N71</t>
  </si>
  <si>
    <t>SUPPLIES</t>
  </si>
  <si>
    <t>2020-10-20</t>
  </si>
  <si>
    <t>WAL-MART #5449</t>
  </si>
  <si>
    <t>Supplies for TLC Strategic Mtg. 10/22/20</t>
  </si>
  <si>
    <t>Membership Fee for Dr. CJ Rodgers</t>
  </si>
  <si>
    <t>AMZN MKTP US*2T7SS01G2</t>
  </si>
  <si>
    <t>2020-10-22</t>
  </si>
  <si>
    <t>LEVENGER CATALOG&amp;WEB</t>
  </si>
  <si>
    <t>Lunch for TLC Strategic Planning Mtg 10.22.20</t>
  </si>
  <si>
    <t>2020-10-29</t>
  </si>
  <si>
    <t>Lunch for TLC Strategic Planning Mtg 10.29.20</t>
  </si>
  <si>
    <t>WM SUPERCENTER #4298</t>
  </si>
  <si>
    <t>Split - E&amp;E Team Meeting Refreshments (89%)</t>
  </si>
  <si>
    <t>Split - E&amp;E Team Meeting Supplies (11%)</t>
  </si>
  <si>
    <t>Lunch for Adult Education Team Meeting 11/4/20</t>
  </si>
  <si>
    <t>2020-10-08</t>
  </si>
  <si>
    <t>TEOTIHUACAN MEXICAN CA</t>
  </si>
  <si>
    <t>business meeting meals  - ECA - Lidia Zatopek</t>
  </si>
  <si>
    <t>empl trvl - conf reg &amp; fee - ECA - Lidia Zatopek</t>
  </si>
  <si>
    <t>workshop reg &amp; fees - ECA - Lidia Zatopek</t>
  </si>
  <si>
    <t>2020-10-23</t>
  </si>
  <si>
    <t>software license renewal - ECA - Lidia Zatopek</t>
  </si>
  <si>
    <t>AMAZON.COM*2T7F477L2</t>
  </si>
  <si>
    <t>general supplies - ECA - Lidia Zatopek</t>
  </si>
  <si>
    <t>TABSE STATE CONF 2021</t>
  </si>
  <si>
    <t>Page 2 of 21</t>
  </si>
  <si>
    <t>2020-10-09</t>
  </si>
  <si>
    <t>Human Resources recognition</t>
  </si>
  <si>
    <t>2020-10-18</t>
  </si>
  <si>
    <t>2020-10-28</t>
  </si>
  <si>
    <t>CROWN AWARDS INC</t>
  </si>
  <si>
    <t>64990005</t>
  </si>
  <si>
    <t>Trophies for Breast Cancer Awareness Month</t>
  </si>
  <si>
    <t>2020-10-30</t>
  </si>
  <si>
    <t>ATS/SOCIALSERVICE.COM</t>
  </si>
  <si>
    <t>2020-10-31</t>
  </si>
  <si>
    <t>2020-11-01</t>
  </si>
  <si>
    <t>Job posting advertisement</t>
  </si>
  <si>
    <t>2020-11-03</t>
  </si>
  <si>
    <t>Page 3 of 21</t>
  </si>
  <si>
    <t>AMZN MKTP US*MK2V34VW2</t>
  </si>
  <si>
    <t>REPLACEMENT POWER CORD FOR I.ASH MS SURFACE PRO</t>
  </si>
  <si>
    <t>AMZN MKTP US*MK1PR9VL2</t>
  </si>
  <si>
    <t>REPLACMENT KEYBOARD FOR DR.AMEZCUA</t>
  </si>
  <si>
    <t>AMZN MKTP US*MK8T49XZ2</t>
  </si>
  <si>
    <t>JAMEZCUA REPLACMENT LAPTOP BATTERY PLUS SHIPPING</t>
  </si>
  <si>
    <t>AMZN MKTP US*MK3D64VK2</t>
  </si>
  <si>
    <t>JAMEZCUA DATA HUB &amp; ADAPTER FOR COMP/LAPTOP</t>
  </si>
  <si>
    <t>AMAZON PRIME*MK7N88MS0</t>
  </si>
  <si>
    <t>DISPUTE CHARGE</t>
  </si>
  <si>
    <t>2020-10-11</t>
  </si>
  <si>
    <t>#57 LAKESHORE LEARNING</t>
  </si>
  <si>
    <t>DR. AMEZCUA SUPPLIES FOR OFFICE</t>
  </si>
  <si>
    <t>TONER CARTRDIGE FOR JWEBER</t>
  </si>
  <si>
    <t>DR. AMEZCUA MONTHLY FEE FOR ZOOM SUBSCRIPTION</t>
  </si>
  <si>
    <t>ASBO</t>
  </si>
  <si>
    <t>ASBO MERITORIOUS BUDGET AWARD 20-21 APP FEE</t>
  </si>
  <si>
    <t>GOVERNMENT FINANCE OFF</t>
  </si>
  <si>
    <t>GFOA DISTINGUISHED BUDGET PRESENTATION AWARD</t>
  </si>
  <si>
    <t>WWW.GRCIQ.COM</t>
  </si>
  <si>
    <t>1099 MISC/NEC Compliance webinar,SBarnett &amp; YDavis</t>
  </si>
  <si>
    <t>BUS SERVICES LUNCH W/A PURPOSE ITEMS</t>
  </si>
  <si>
    <t>TSCPA</t>
  </si>
  <si>
    <t>DR.AMEZCUA 2 WORKSHOPS FROM TSCPA ON 12/15/20</t>
  </si>
  <si>
    <t>Page 4 of 21</t>
  </si>
  <si>
    <t>Items purchased were for use at ABS West Campus.</t>
  </si>
  <si>
    <t>maintenance supplies - Facilities</t>
  </si>
  <si>
    <t>STOKES HARDWARE AND SU</t>
  </si>
  <si>
    <t>Building supplies &amp; materials for 6300</t>
  </si>
  <si>
    <t>Bar Code Printer ordered for Thomas Plapp.</t>
  </si>
  <si>
    <t>AMAZON PRIME*MK30B51W2</t>
  </si>
  <si>
    <t>Membership for Amazon prime</t>
  </si>
  <si>
    <t>EXXONMOBIL    48326060</t>
  </si>
  <si>
    <t>Gas unit#26 - Facilities</t>
  </si>
  <si>
    <t>EAH SPRAY EQUIPMENT, I</t>
  </si>
  <si>
    <t>PRIME VIDEO</t>
  </si>
  <si>
    <t>Refund on wrong charge</t>
  </si>
  <si>
    <t>THE HOME DEPOT 569</t>
  </si>
  <si>
    <t>Bldg supplies for 6300</t>
  </si>
  <si>
    <t>Maintenance supplies -Facilities</t>
  </si>
  <si>
    <t>TASBO Annual Membership renewal, Thomas Plapp</t>
  </si>
  <si>
    <t>TRIPLES STEEL HOLDIN</t>
  </si>
  <si>
    <t>Gas unit 45 - facilities</t>
  </si>
  <si>
    <t>State inspection unit #32 - Facilities</t>
  </si>
  <si>
    <t>AMZN MKTP US*MK15D6B91</t>
  </si>
  <si>
    <t>Postage for HCDE</t>
  </si>
  <si>
    <t>THE HOME DEPOT #0585</t>
  </si>
  <si>
    <t>HOUSTON BEARING &amp; SUPP</t>
  </si>
  <si>
    <t>AMAZON.COM*MK8LD1XP0</t>
  </si>
  <si>
    <t>AMZN MKTP US*MK5K26VJ2</t>
  </si>
  <si>
    <t>Maintenance supply - Facilities</t>
  </si>
  <si>
    <t>Vehicle parts Unit 32 - Facilities</t>
  </si>
  <si>
    <t>Renewal fees #30 - Facilities</t>
  </si>
  <si>
    <t>Registration #42 - Facilities</t>
  </si>
  <si>
    <t>Registration #30 - Facilities</t>
  </si>
  <si>
    <t>PANDA EXPRESS #2176</t>
  </si>
  <si>
    <t>Maintenance meeting for Facilities</t>
  </si>
  <si>
    <t>Conv. &amp; Processing fee 42 - Facilities</t>
  </si>
  <si>
    <t>vehicle parts 32 - Facilities</t>
  </si>
  <si>
    <t>EXXONMOBIL    47937743</t>
  </si>
  <si>
    <t>Gas- Facilities</t>
  </si>
  <si>
    <t>EXXONMOBIL    47943923</t>
  </si>
  <si>
    <t>CUMMINS INC - 85</t>
  </si>
  <si>
    <t>Vehicle parts #17 -Facilities</t>
  </si>
  <si>
    <t>Facilities team meeting / lunch</t>
  </si>
  <si>
    <t>Vehicle parts 7 - Facilities</t>
  </si>
  <si>
    <t>Shelving for custodial closet</t>
  </si>
  <si>
    <t>Page 5 of 21</t>
  </si>
  <si>
    <t>Hardware to hang custodial shelves</t>
  </si>
  <si>
    <t>Vehicle parts 32 - Facilities</t>
  </si>
  <si>
    <t>Kitchen supplies for 6005 Westview</t>
  </si>
  <si>
    <t>DOCUSIGN</t>
  </si>
  <si>
    <t>Subscription Refund due to cancelled account</t>
  </si>
  <si>
    <t>Building supplies - NPO/Westview</t>
  </si>
  <si>
    <t>Building supplies - NPO/Westwiew</t>
  </si>
  <si>
    <t>JOHNSON SUPPLY TEXAS A</t>
  </si>
  <si>
    <t>FEDEX OFFIC21100021113</t>
  </si>
  <si>
    <t>Printing for Broad Meeting - Facilities</t>
  </si>
  <si>
    <t>WINGSTOP #994 N SHEPHE</t>
  </si>
  <si>
    <t>Safety Meeting / Facilities</t>
  </si>
  <si>
    <t>Vehicle parts 6 - Facilities</t>
  </si>
  <si>
    <t>Safety meeting lunch / Facilities</t>
  </si>
  <si>
    <t>Refund tax charged</t>
  </si>
  <si>
    <t>Bldg supplies and materials for 6300</t>
  </si>
  <si>
    <t>2020-10-17</t>
  </si>
  <si>
    <t>NORTHERN TOOL EQUIP TX</t>
  </si>
  <si>
    <t>Membership for L. Faust</t>
  </si>
  <si>
    <t>Membership for A. Mendez</t>
  </si>
  <si>
    <t>CHEVRON 0108129</t>
  </si>
  <si>
    <t>Fuel for Unit 25</t>
  </si>
  <si>
    <t>HAYES TRUCK GROUP</t>
  </si>
  <si>
    <t>vehicle parts 16- Facilities</t>
  </si>
  <si>
    <t>Vehicle parts 16 -Facilities</t>
  </si>
  <si>
    <t>Vehicle supplies  22- Facilities</t>
  </si>
  <si>
    <t>Building supplies and materials for 6300</t>
  </si>
  <si>
    <t>Plant Rental</t>
  </si>
  <si>
    <t>THE HOME DEPOT 534</t>
  </si>
  <si>
    <t>AMZN MKTP US*2T0AS81L0</t>
  </si>
  <si>
    <t>Speakers ordered for Joe Carreon, office use.</t>
  </si>
  <si>
    <t>Fuel for Unit #25</t>
  </si>
  <si>
    <t>Gas unit#10 - Facilities</t>
  </si>
  <si>
    <t>AMAZON.COM*2T0NV1BV1</t>
  </si>
  <si>
    <t>Misc coffee supplies for Facilities</t>
  </si>
  <si>
    <t>SHERWIN WILLIAMS 70437</t>
  </si>
  <si>
    <t>SQ *EZ HOSE AND FITTIN</t>
  </si>
  <si>
    <t>Vehicle parts 17 -Facilities</t>
  </si>
  <si>
    <t>Vehicle part 31 - Facilities</t>
  </si>
  <si>
    <t>Page 6 of 21</t>
  </si>
  <si>
    <t>GUARDIAN REPAIR &amp; PART</t>
  </si>
  <si>
    <t>Misc. Operating fee - Facilities</t>
  </si>
  <si>
    <t>Building permit - NPO</t>
  </si>
  <si>
    <t>Office supplies - Facilities</t>
  </si>
  <si>
    <t>DECKER EQUIPMENT</t>
  </si>
  <si>
    <t>Gas #8 - Facilities</t>
  </si>
  <si>
    <t>AMZN MKTP US*2T4N14UC2</t>
  </si>
  <si>
    <t>IN *SWETTCORP</t>
  </si>
  <si>
    <t>Building supplies - Adult Education</t>
  </si>
  <si>
    <t>Building supplies - Irvington</t>
  </si>
  <si>
    <t>AMAZON.COM*2T76F6W60</t>
  </si>
  <si>
    <t>Building supply -  Facilities</t>
  </si>
  <si>
    <t>EXXONMOBIL    47943014</t>
  </si>
  <si>
    <t>Vehicle parts 7 -Facilities</t>
  </si>
  <si>
    <t>IN *DON HART'S RADIATO</t>
  </si>
  <si>
    <t>HOBBY-LOBBY #895</t>
  </si>
  <si>
    <t>Building supplies for 6300 Irvington</t>
  </si>
  <si>
    <t>Fuel for Unit #50</t>
  </si>
  <si>
    <t>Fuel for Unit #49</t>
  </si>
  <si>
    <t>BRIO CARWASH AND DETAI</t>
  </si>
  <si>
    <t>Car Wash for Unit #s 49 &amp; 50</t>
  </si>
  <si>
    <t>Vehicle Registration #22 -Facilities</t>
  </si>
  <si>
    <t>Conv. Fee #22 - Facilities</t>
  </si>
  <si>
    <t>Vehicle parts #17 - Facilities</t>
  </si>
  <si>
    <t>SHELL OIL 57543441703</t>
  </si>
  <si>
    <t>AMAZON.COM*289C74TL2</t>
  </si>
  <si>
    <t>Detergent for the 5th floor kitchen</t>
  </si>
  <si>
    <t>Split - Building permit - NPO (77.78%)</t>
  </si>
  <si>
    <t>ME HVAC LLC</t>
  </si>
  <si>
    <t>Workshop Fee J.Hart - Facilities</t>
  </si>
  <si>
    <t>Workshop Fee J. Nieto - Facilities</t>
  </si>
  <si>
    <t>Workshop Fee J.Lira - Facilities</t>
  </si>
  <si>
    <t>Workshop Fee R.Rogers - Facilities</t>
  </si>
  <si>
    <t>O'REILLY AUTO PARTS 46</t>
  </si>
  <si>
    <t>vehicle parts 28 - Facilities</t>
  </si>
  <si>
    <t>Vehicle parts #7-Facilities</t>
  </si>
  <si>
    <t>Vehicle parts #6 - Facilities</t>
  </si>
  <si>
    <t>Vehicle parts #28 - Facilities</t>
  </si>
  <si>
    <t>PIZZA HUT #27168</t>
  </si>
  <si>
    <t>Lunch for Facilities staff /Election Day</t>
  </si>
  <si>
    <t>Page 7 of 21</t>
  </si>
  <si>
    <t>CE HOUSTON SE</t>
  </si>
  <si>
    <t>Return credit - Highpoint East</t>
  </si>
  <si>
    <t>Battery backup for HP East/Blower</t>
  </si>
  <si>
    <t>CRAWFORD HOUSTON</t>
  </si>
  <si>
    <t>THE HOME DEPOT 6985</t>
  </si>
  <si>
    <t>Return/Credit - ABS East</t>
  </si>
  <si>
    <t>IN *INTEGRATED ECO SOL</t>
  </si>
  <si>
    <t>Credit for taxes - ABS West</t>
  </si>
  <si>
    <t>Building supplies Highpoint East</t>
  </si>
  <si>
    <t>Building Supplies - Highpoint East</t>
  </si>
  <si>
    <t>HCPH-ENVIRONMENTAL PH</t>
  </si>
  <si>
    <t>Building permit - Fortis</t>
  </si>
  <si>
    <t>FASTSIGNS</t>
  </si>
  <si>
    <t>UNITED REFRIG BR #92</t>
  </si>
  <si>
    <t>Building supplies - Facilities</t>
  </si>
  <si>
    <t>THE HOME DEPOT #0571</t>
  </si>
  <si>
    <t>Building supplies - Science Lab</t>
  </si>
  <si>
    <t>Page 8 of 21</t>
  </si>
  <si>
    <t>TASBO 2020 School Operations</t>
  </si>
  <si>
    <t>TASBO 2020 School Operations Virtual</t>
  </si>
  <si>
    <t>Maintenance and Operations conf J nichols</t>
  </si>
  <si>
    <t>Adaptor for S Kendrick</t>
  </si>
  <si>
    <t>General office supplies</t>
  </si>
  <si>
    <t>Forward Times advertising for CSP#21-021MJ</t>
  </si>
  <si>
    <t>INFORMACION PUBLISHING</t>
  </si>
  <si>
    <t>La Informacion advertising for CSP#21-021MJ</t>
  </si>
  <si>
    <t>Newly branded business cards for CP Team Members</t>
  </si>
  <si>
    <t>PAPPASITOS CANTINA #01</t>
  </si>
  <si>
    <t>Business Mtg to increase CP Business with Member</t>
  </si>
  <si>
    <t>TASBO Purchasing Academy Nov 3-4</t>
  </si>
  <si>
    <t>TASBO Purchasing Academy Nov 2</t>
  </si>
  <si>
    <t>GUADALAJARA MEXICAN GR</t>
  </si>
  <si>
    <t>Business Meeting to promote CP JOC Contracts</t>
  </si>
  <si>
    <t>SQ *MAGNOL FRENCH BAKI</t>
  </si>
  <si>
    <t>Bus. Mtg to discuss CP/Food contracts w/Vendors.</t>
  </si>
  <si>
    <t>BESTBUYCOM806342722954</t>
  </si>
  <si>
    <t>Replacement charging usb cable for Hots- SKendrick</t>
  </si>
  <si>
    <t>Legal advertisement for RFP, two weeks run time</t>
  </si>
  <si>
    <t>ENHANCED LASER PRODUCT</t>
  </si>
  <si>
    <t>Black Toner Cartridge/Drum for HP Printer-MLC</t>
  </si>
  <si>
    <t>FAX.PLUS</t>
  </si>
  <si>
    <t>Software for FaxPlus</t>
  </si>
  <si>
    <t>AMAZON.COM*2T4ZL7732</t>
  </si>
  <si>
    <t>AMAZON.COM*2890W7CI2</t>
  </si>
  <si>
    <t>Supplies - Service Desk Staff</t>
  </si>
  <si>
    <t>AMZN MKTP US*287U513Z1</t>
  </si>
  <si>
    <t>WEB*NETWORKSOLUTIONS</t>
  </si>
  <si>
    <t>62450000</t>
  </si>
  <si>
    <t>Domain renewals</t>
  </si>
  <si>
    <t>Software Renewal</t>
  </si>
  <si>
    <t>AMZN MKTP US*280EL4XC1</t>
  </si>
  <si>
    <t>Page 9 of 21</t>
  </si>
  <si>
    <t>Client Engagement Team Building Meeting</t>
  </si>
  <si>
    <t>REDBOOTH</t>
  </si>
  <si>
    <t>Division Management software for Client Engagement</t>
  </si>
  <si>
    <t>4IMPRINT</t>
  </si>
  <si>
    <t>64960005</t>
  </si>
  <si>
    <t>Additional charge-Cup order, Shipping expense.</t>
  </si>
  <si>
    <t>CY-FAIR CHAMBER</t>
  </si>
  <si>
    <t>64960004</t>
  </si>
  <si>
    <t>Fall Advertising Cy-Fair Connect Ed., Newsletter</t>
  </si>
  <si>
    <t>AMERICAN MARKETING ASS</t>
  </si>
  <si>
    <t>Registration for AMA workshop on 11.11.20.</t>
  </si>
  <si>
    <t>AMA Membership-S.De Los Santos, J. Wachs, H.Jimene</t>
  </si>
  <si>
    <t>Business Meeting</t>
  </si>
  <si>
    <t>Zoom Software</t>
  </si>
  <si>
    <t>Online Newspaper subscription for D. Clark</t>
  </si>
  <si>
    <t>Business meeting lunch</t>
  </si>
  <si>
    <t>Virtual Workshop for therapist</t>
  </si>
  <si>
    <t>PP*GULFCOASTAD</t>
  </si>
  <si>
    <t>Carie's GCASE annual membership fee</t>
  </si>
  <si>
    <t>Marketing email blast for job recruitment</t>
  </si>
  <si>
    <t>SMK*SURVEYMONKEY.COM</t>
  </si>
  <si>
    <t>Used to receive immediate feedback from field staf</t>
  </si>
  <si>
    <t>Page 10 of 21</t>
  </si>
  <si>
    <t>Gas for HCDE Van.</t>
  </si>
  <si>
    <t>SAMS CLUB #8244</t>
  </si>
  <si>
    <t>Items for Boys Town Trade Days.</t>
  </si>
  <si>
    <t>Postage for letters to parents.</t>
  </si>
  <si>
    <t>Lunch for students</t>
  </si>
  <si>
    <t>OFFICE DEPOT #61</t>
  </si>
  <si>
    <t>School supplies for teachers.</t>
  </si>
  <si>
    <t>Postage for student work</t>
  </si>
  <si>
    <t>MCDONALD'S M5333</t>
  </si>
  <si>
    <t>Cafeteria food purchase</t>
  </si>
  <si>
    <t>PAPPAS BAR-B-Q #006Q80</t>
  </si>
  <si>
    <t>PD Lunch for staff</t>
  </si>
  <si>
    <t>NIMCO INC</t>
  </si>
  <si>
    <t>Red ribbon Week prizes for students</t>
  </si>
  <si>
    <t>OFFICE DEPOT #482</t>
  </si>
  <si>
    <t>Postage for letters to parents</t>
  </si>
  <si>
    <t>Postage - Certificate of mailing</t>
  </si>
  <si>
    <t>64160000</t>
  </si>
  <si>
    <t>School Culture building activity - PD</t>
  </si>
  <si>
    <t>WALMART.COM AZ</t>
  </si>
  <si>
    <t>Prizes and awards for students</t>
  </si>
  <si>
    <t>Postage for parent letters</t>
  </si>
  <si>
    <t>postage for letters to parents</t>
  </si>
  <si>
    <t>Supplies for students</t>
  </si>
  <si>
    <t>USPS PO 4803730018</t>
  </si>
  <si>
    <t>PIZZA HUT 032231</t>
  </si>
  <si>
    <t>Awards for students - door decorating contest</t>
  </si>
  <si>
    <t>MCALISTER'S DELI#12Q39</t>
  </si>
  <si>
    <t>Professional Learning Community - Red Ribbon Week</t>
  </si>
  <si>
    <t>Awards for students</t>
  </si>
  <si>
    <t>supplies for classes - red ribbon week</t>
  </si>
  <si>
    <t>Ink Cartridge for Printer</t>
  </si>
  <si>
    <t>Postage for students/parents</t>
  </si>
  <si>
    <t>Page 11 of 21</t>
  </si>
  <si>
    <t>ABS West Van Fill Up</t>
  </si>
  <si>
    <t>OFFICE DEPOT #67</t>
  </si>
  <si>
    <t>Folders for the Students</t>
  </si>
  <si>
    <t>CHICK-FIL-A #00930</t>
  </si>
  <si>
    <t>Staff Meeting</t>
  </si>
  <si>
    <t>Refund Taxes Staff Meeting</t>
  </si>
  <si>
    <t>AMZN MKTP US*MK4UW5GV0</t>
  </si>
  <si>
    <t>Instructional Materials for Students</t>
  </si>
  <si>
    <t>ABS West Boys Town Enrichment/ students</t>
  </si>
  <si>
    <t>AMAZON.COM*MK00L2S61</t>
  </si>
  <si>
    <t>Instructional Materials for the Students</t>
  </si>
  <si>
    <t>AMZN MKTP US*MK95N9H72</t>
  </si>
  <si>
    <t>TUESDAY MORNING #1175</t>
  </si>
  <si>
    <t>AMAZON.COM*MK7KV02J0</t>
  </si>
  <si>
    <t>AMZN MKTP US*MK0CZ07O2</t>
  </si>
  <si>
    <t>USPS PO 4803790066</t>
  </si>
  <si>
    <t>MICHAELS STORES 2760</t>
  </si>
  <si>
    <t>Boys Town Trading Store/Rewards for students</t>
  </si>
  <si>
    <t>Refund-Hand Control Mitt- Student</t>
  </si>
  <si>
    <t>Customs Shirts for the Nurse</t>
  </si>
  <si>
    <t>AMZN MKTP US*MK3YS0WO0</t>
  </si>
  <si>
    <t>USPS KIOSK 4803729550</t>
  </si>
  <si>
    <t>ELLISON EDUCATIONAL EQ</t>
  </si>
  <si>
    <t>Page 12 of 21</t>
  </si>
  <si>
    <t>SHELL OIL 12457945009</t>
  </si>
  <si>
    <t>ABS West Bus fill up</t>
  </si>
  <si>
    <t>HALF PRICE BOOKS #011</t>
  </si>
  <si>
    <t>Instructional Materials for the students</t>
  </si>
  <si>
    <t>AMZN MKTP US*2879C3381</t>
  </si>
  <si>
    <t>Instructional Material for the students</t>
  </si>
  <si>
    <t>ACADEMY SPORTS #116</t>
  </si>
  <si>
    <t>AMZN MKTP US*284IG4342</t>
  </si>
  <si>
    <t>AMZN MKTP US*284BO2PK0</t>
  </si>
  <si>
    <t>CRISIS PREVENTION</t>
  </si>
  <si>
    <t>Yearly Memberships for Staff Members CPI</t>
  </si>
  <si>
    <t>AMZN MKTP US*284KL8VU0</t>
  </si>
  <si>
    <t>Page 13 of 21</t>
  </si>
  <si>
    <t>Registration Fee</t>
  </si>
  <si>
    <t>AMAZON.COM*MK7EE6MI1</t>
  </si>
  <si>
    <t>Cybersecurity Books for DEI director</t>
  </si>
  <si>
    <t>Workshop Registration</t>
  </si>
  <si>
    <t>Graphics for special events</t>
  </si>
  <si>
    <t>AMAZON.COM*MK2VH06S1</t>
  </si>
  <si>
    <t>Split -Monitor for DEI Admin. Assistant (33.33%)</t>
  </si>
  <si>
    <t>Acrobat Pro DC</t>
  </si>
  <si>
    <t>AMZN MKTP US*MK1Q85MN0</t>
  </si>
  <si>
    <t>Split - Office supplies for DEI Admin. Assistant (14.52%)</t>
  </si>
  <si>
    <t>Graphics for Podcast</t>
  </si>
  <si>
    <t>SCHOOL REFORM INITIATI</t>
  </si>
  <si>
    <t>School Reform Affiliation Fee</t>
  </si>
  <si>
    <t>Website Extension</t>
  </si>
  <si>
    <t>Zoom Tax Reimbursement</t>
  </si>
  <si>
    <t>ZOOM Tax Reimbursement</t>
  </si>
  <si>
    <t>ZOOM Standard Biz Monthly</t>
  </si>
  <si>
    <t>Graphics for Chris Emdin Event</t>
  </si>
  <si>
    <t>Graphics for Leadership Series</t>
  </si>
  <si>
    <t>Adobe ID Account login - Access Adobe Products</t>
  </si>
  <si>
    <t>Purchase of general supplies for AEL Testing</t>
  </si>
  <si>
    <t>WAL-MART #3640</t>
  </si>
  <si>
    <t>Purchase of refreshments for AEL Testing</t>
  </si>
  <si>
    <t>FAIRFIELD INN-BALTIMOR</t>
  </si>
  <si>
    <t>Credit - Lodging for A.DeLeon to attend COABE Conf</t>
  </si>
  <si>
    <t>Storage of Office Furniture/Materials</t>
  </si>
  <si>
    <t>AMAZON.COM*2T97U1SV2</t>
  </si>
  <si>
    <t>Purchase of general supplies for office</t>
  </si>
  <si>
    <t>AMZN MKTP US*2803H6P60</t>
  </si>
  <si>
    <t>Split - Office supplies for TLCFinancial Assistant (56.44%)</t>
  </si>
  <si>
    <t>AMZN MKTP US*MK6O50D20</t>
  </si>
  <si>
    <t>Office Planner</t>
  </si>
  <si>
    <t>AMZN MKTP US*MK4FS42L2</t>
  </si>
  <si>
    <t>Flash Drive</t>
  </si>
  <si>
    <t>AMZN MKTP US*2T0MQ9OB1</t>
  </si>
  <si>
    <t>63940002</t>
  </si>
  <si>
    <t>monitors</t>
  </si>
  <si>
    <t>Refreshments</t>
  </si>
  <si>
    <t>Page 14 of 21</t>
  </si>
  <si>
    <t>AMAZON.COM*MK5H11GK0</t>
  </si>
  <si>
    <t>Office Supplies for Math Director</t>
  </si>
  <si>
    <t>Split -Monitor for Math Admin. Assistant (33.34%)</t>
  </si>
  <si>
    <t>AMZN MKTP US*MK67Y2P50</t>
  </si>
  <si>
    <t>Office supplies for Math Director</t>
  </si>
  <si>
    <t>Split - Office supplies for Math Admin. Assistant (14.52%)</t>
  </si>
  <si>
    <t>AMZN MKTP US*MK0J28M72</t>
  </si>
  <si>
    <t>TSELA</t>
  </si>
  <si>
    <t>Conf. registration Tx Science Ed. Leadership Assoc</t>
  </si>
  <si>
    <t>Split -Monitor for Science Admin. Assistant (33.33%)</t>
  </si>
  <si>
    <t>Split - Office supplies for Science Admin. Assista (14.52%)</t>
  </si>
  <si>
    <t>FLINN SCIENTIFIC INC</t>
  </si>
  <si>
    <t>Misc. supplies for science lab</t>
  </si>
  <si>
    <t>SCIENCE TEACHERS ASSOC</t>
  </si>
  <si>
    <t>Conf. registration for Conf. Adv. Science Teaching</t>
  </si>
  <si>
    <t>AMAZON.COM*284ZV74V2</t>
  </si>
  <si>
    <t>Reading Materials for science director</t>
  </si>
  <si>
    <t>SMORE.COM - EDUCATOR</t>
  </si>
  <si>
    <t>smore online newsletter used for TLC workshops.</t>
  </si>
  <si>
    <t>ACHIEVE3000</t>
  </si>
  <si>
    <t>Registration Fee for Natl. Literacy Virtual Summit</t>
  </si>
  <si>
    <t>AMAZON.COM*MK74L5HU1</t>
  </si>
  <si>
    <t>Book for TLC director.</t>
  </si>
  <si>
    <t>AMAZON.COM*MK0191KD2</t>
  </si>
  <si>
    <t>AMAZON.COM*2T4VB34J2</t>
  </si>
  <si>
    <t>Books for TLC director.</t>
  </si>
  <si>
    <t>AMAZON.COM*2T7DT40I1</t>
  </si>
  <si>
    <t>AMZN MKTP US*2T1MY6V41</t>
  </si>
  <si>
    <t>2 Lenovo Monitors for TLC director and admin.</t>
  </si>
  <si>
    <t>AMAZON.COM*2T0QX1HF1</t>
  </si>
  <si>
    <t>AMAZON.COM*2T6FA8X70</t>
  </si>
  <si>
    <t>AMAZON.COM*2T3897BC0</t>
  </si>
  <si>
    <t>AMZN MKTP US*2T66Y42I1</t>
  </si>
  <si>
    <t>BARNES &amp; NOBLE #2847</t>
  </si>
  <si>
    <t>Page 15 of 21</t>
  </si>
  <si>
    <t>AMZN MKTP US*MK6KR0360</t>
  </si>
  <si>
    <t>Book for TLC ELA workshop.</t>
  </si>
  <si>
    <t>REI*GREENWOODHEINEMANN</t>
  </si>
  <si>
    <t>Books for ELA TLC director.</t>
  </si>
  <si>
    <t>AMZN MKTP US*MK5OV9M62</t>
  </si>
  <si>
    <t>Office supplies - printer paper, earphones, cable</t>
  </si>
  <si>
    <t>AMZN MKTP US*MK4LD59Z2</t>
  </si>
  <si>
    <t>Office supplies - mechanical pencils</t>
  </si>
  <si>
    <t>AMZN MKTP US*MK8PS9730</t>
  </si>
  <si>
    <t>Office supplies - 2 dot notebooks ordered</t>
  </si>
  <si>
    <t>Advertising services.</t>
  </si>
  <si>
    <t>OFFICE DEPOT #665</t>
  </si>
  <si>
    <t>Office supplies.</t>
  </si>
  <si>
    <t>AMAZON.COM*2T8WW5NP0</t>
  </si>
  <si>
    <t>BARNES &amp; NOBLE #2152</t>
  </si>
  <si>
    <t>Books for ELA TLC workshop.</t>
  </si>
  <si>
    <t>Advertisement subscription</t>
  </si>
  <si>
    <t>AMAZON.COM*2865C34D1</t>
  </si>
  <si>
    <t>Office supplies for ELA director.</t>
  </si>
  <si>
    <t>AMZN MKTP US*289W394S1</t>
  </si>
  <si>
    <t>Office supplies - laptop/ipad case</t>
  </si>
  <si>
    <t>Books for ELA workshops.</t>
  </si>
  <si>
    <t>Zoom service for workshop facilitation.</t>
  </si>
  <si>
    <t>AMZN MKTP US*281NL01B1</t>
  </si>
  <si>
    <t>Office supply - iPad cover</t>
  </si>
  <si>
    <t>CDW GOVT #3606433</t>
  </si>
  <si>
    <t>Office supplies - screen protector for iPad</t>
  </si>
  <si>
    <t>AMZN MKTP US*2853D70B0</t>
  </si>
  <si>
    <t>Office supply - folding cart</t>
  </si>
  <si>
    <t>Active Subscriptions used for TLC workshops.</t>
  </si>
  <si>
    <t>Advertisements/flyers for TLC workshops</t>
  </si>
  <si>
    <t>AMZN MKTP US*MK33638E1</t>
  </si>
  <si>
    <t>2 Wireless Headsets</t>
  </si>
  <si>
    <t>AMAZON.COM*MK4UU2810</t>
  </si>
  <si>
    <t>2 Mini Tripods</t>
  </si>
  <si>
    <t>Easel and Easel Pads</t>
  </si>
  <si>
    <t>Houston Chronicle Digital Subscription</t>
  </si>
  <si>
    <t>DOODLY - DOODLY STAND</t>
  </si>
  <si>
    <t>Doodly Year-Long Subscription</t>
  </si>
  <si>
    <t>Black Toner for Printer</t>
  </si>
  <si>
    <t>Zoom September Subscription Pmt.</t>
  </si>
  <si>
    <t>HOPIN</t>
  </si>
  <si>
    <t>Hopin Early Access Fee</t>
  </si>
  <si>
    <t>Zoom October Subscription Pmt.</t>
  </si>
  <si>
    <t>Page 16 of 21</t>
  </si>
  <si>
    <t>Expenses for Materials for Schools Division</t>
  </si>
  <si>
    <t>SAMSCLUB #6367</t>
  </si>
  <si>
    <t>Expenses for World Teachers Day</t>
  </si>
  <si>
    <t>MICHAELS STORES 5813</t>
  </si>
  <si>
    <t>Supplies and Materials for Schools</t>
  </si>
  <si>
    <t>WAL-MART #2505</t>
  </si>
  <si>
    <t>Expenses for Principals planning meeting</t>
  </si>
  <si>
    <t>AMZN MKTP US*2T25O8KY1</t>
  </si>
  <si>
    <t>Expenses for materials for Schools-Admin</t>
  </si>
  <si>
    <t>AMZN MKTP US*2T8Y99H92</t>
  </si>
  <si>
    <t>PAYPAL *GULFCOASTAD</t>
  </si>
  <si>
    <t>GCASE membership renewal for Brenda Mullins</t>
  </si>
  <si>
    <t>GCASE virtual registration for Brenda Mullins</t>
  </si>
  <si>
    <t>Expense for Region4 Workshop</t>
  </si>
  <si>
    <t>Brenda Mullins Registration Virtual TASBO Synergy</t>
  </si>
  <si>
    <t>TEXAS ASSOCIATION FOR</t>
  </si>
  <si>
    <t>Membership Fees for Dr. Moten (TAAE)</t>
  </si>
  <si>
    <t>WM SUPERCENTER #1279</t>
  </si>
  <si>
    <t>Fees for: Staff Shirt</t>
  </si>
  <si>
    <t>OFFICE DEPOT #17</t>
  </si>
  <si>
    <t>Fees for: Office Supplies</t>
  </si>
  <si>
    <t>OFFICE DEPOT #663</t>
  </si>
  <si>
    <t>Fees for: Instructional supplies</t>
  </si>
  <si>
    <t>Registration fees for: Nakia Lee-Francis</t>
  </si>
  <si>
    <t>Membership fees for: Kaynell Simpson</t>
  </si>
  <si>
    <t>KROGER #395</t>
  </si>
  <si>
    <t>ECOLAB INC MF</t>
  </si>
  <si>
    <t>Culinary Class Instructional Supplies</t>
  </si>
  <si>
    <t>Fees for: Fortis van fuel</t>
  </si>
  <si>
    <t>Fees for: Cafeteria lunches</t>
  </si>
  <si>
    <t>Page 17 of 21</t>
  </si>
  <si>
    <t>THE HOME DEPOT 6507</t>
  </si>
  <si>
    <t>maintenance supplies - Humble HS</t>
  </si>
  <si>
    <t>Maintenance supplies - Fifth ward</t>
  </si>
  <si>
    <t>Maintenance supplies -Pugh</t>
  </si>
  <si>
    <t>ISI*COMMERCIAL REFRIG</t>
  </si>
  <si>
    <t>ZERO TO THREE</t>
  </si>
  <si>
    <t>Zero to Three Annual Conference for HS Staff (67.31%)</t>
  </si>
  <si>
    <t>Zero to Three Annual Conference for EHS Staff (32.69%)</t>
  </si>
  <si>
    <t>Maintenance supplies - Sheffield</t>
  </si>
  <si>
    <t>Credit - Food Handler's Cert. Class-K Webster</t>
  </si>
  <si>
    <t>THE WEBSTAURANT STORE</t>
  </si>
  <si>
    <t>COVID Supplies for for the HS/EHS Centers</t>
  </si>
  <si>
    <t>WALMART.COM AV</t>
  </si>
  <si>
    <t>Instructional supplies for Channelview HS</t>
  </si>
  <si>
    <t>WALMART.COM AX</t>
  </si>
  <si>
    <t>Instructional supplies for Barrett Station HS</t>
  </si>
  <si>
    <t>Split - Materials needed for the office. (70.4%)</t>
  </si>
  <si>
    <t>Split - Materials needed for the office. (29.6%)</t>
  </si>
  <si>
    <t>WALMART.COM</t>
  </si>
  <si>
    <t>Credit 4 instructional supplies-Barrett Station HS</t>
  </si>
  <si>
    <t>WALMART.COM AW</t>
  </si>
  <si>
    <t>64990021</t>
  </si>
  <si>
    <t>COVID related purchase 4 B-EHS (non skid rugs)</t>
  </si>
  <si>
    <t>Maintenance supplies - LaPorte HS</t>
  </si>
  <si>
    <t>AMZN MKTP US*MK9PM8W62</t>
  </si>
  <si>
    <t>64990601</t>
  </si>
  <si>
    <t>HDMI cord for virtual SuperMentors readings</t>
  </si>
  <si>
    <t>AMZN MKTP US*2T65Y0F20</t>
  </si>
  <si>
    <t>Page 18 of 21</t>
  </si>
  <si>
    <t>CCL Fee for Dogan HS</t>
  </si>
  <si>
    <t>CCL Fees for Sheffield HS</t>
  </si>
  <si>
    <t>AMAZON.COM*2T4Y09N32</t>
  </si>
  <si>
    <t>Hard drive kit for the Senior Director of HS (100%)</t>
  </si>
  <si>
    <t>Maintenance supplies - Tidwell HS</t>
  </si>
  <si>
    <t>Office supplies for the Sr. Director of HS (90.02%)</t>
  </si>
  <si>
    <t>Office supplies for the Sr. Director of HS (9.98%)</t>
  </si>
  <si>
    <t>General supplies refund - Items not received</t>
  </si>
  <si>
    <t>Maintenance Department - Pugh</t>
  </si>
  <si>
    <t>AMAZON.COM*2T5FA5D61</t>
  </si>
  <si>
    <t>Wireless keyboard &amp; Mouse 4 the Construction Coord</t>
  </si>
  <si>
    <t>Fingerprint background fee for I Moorer</t>
  </si>
  <si>
    <t>AMAZON.COM*2T7RD85A2</t>
  </si>
  <si>
    <t>Headphones for HS staff for Zoom &amp; Teams meetings (88%)</t>
  </si>
  <si>
    <t>Headphones for EHS staff for Zoom &amp; Teams meetings (12%)</t>
  </si>
  <si>
    <t>CHASE-CITYOFHOUSTONHEA</t>
  </si>
  <si>
    <t>Convenience fee - Coolwood</t>
  </si>
  <si>
    <t>CITY OF HOUSTON-HEALTH</t>
  </si>
  <si>
    <t>Maintenance supplies - Coolwood Head Start</t>
  </si>
  <si>
    <t>AMAZON.COM*2823L8LD0</t>
  </si>
  <si>
    <t>63990006</t>
  </si>
  <si>
    <t>Office supplies for the Sr. Director of HS</t>
  </si>
  <si>
    <t>WALMART.COM AA</t>
  </si>
  <si>
    <t>Instructional supplies for CCP (60%)</t>
  </si>
  <si>
    <t>Instructional supplies for EHS (40%)</t>
  </si>
  <si>
    <t>Page 19 of 21</t>
  </si>
  <si>
    <t>CCL Fees for Compton HS</t>
  </si>
  <si>
    <t>THE HOME DEPOT 2705</t>
  </si>
  <si>
    <t>Credit for double charge- Barrett Station</t>
  </si>
  <si>
    <t>Double Charge  - Barrett Station</t>
  </si>
  <si>
    <t>Maintenance supplies - Barrett Station</t>
  </si>
  <si>
    <t>Maintenance supplies - Humble HS</t>
  </si>
  <si>
    <t>LOWES #01058*</t>
  </si>
  <si>
    <t>Split - Maintenance supplies - Coolwood (11.11%)</t>
  </si>
  <si>
    <t>Split - Maintenance supplies - Pugh (11.11%)</t>
  </si>
  <si>
    <t>Mini vacuums to clean the keyboards and desks</t>
  </si>
  <si>
    <t>WALMART.COM AU</t>
  </si>
  <si>
    <t>Instructional materials for Sheffield Head Start</t>
  </si>
  <si>
    <t>Custodial supplies for Humble HS</t>
  </si>
  <si>
    <t>TEACHSTONE TRAINING</t>
  </si>
  <si>
    <t>Training Certification Materials for HS Staff (59.46%)</t>
  </si>
  <si>
    <t>Training Certification Materials for EHS Staff (40.54%)</t>
  </si>
  <si>
    <t>LOGMEIN*GOTOMEETING</t>
  </si>
  <si>
    <t>Year Subscription for Webinars/ Meetings</t>
  </si>
  <si>
    <t>Taxes refunded back</t>
  </si>
  <si>
    <t>VERIZON-VICTRA TX HOUS</t>
  </si>
  <si>
    <t>Charger ports for event mifis</t>
  </si>
  <si>
    <t>Year subscription</t>
  </si>
  <si>
    <t>SP * NEEWER.COM</t>
  </si>
  <si>
    <t>Ring lights for meetings/events on webcam</t>
  </si>
  <si>
    <t>63990130</t>
  </si>
  <si>
    <t>Supplies for Ecobot</t>
  </si>
  <si>
    <t>AFP MEMBERSHIP</t>
  </si>
  <si>
    <t>Renewal of annual membership.</t>
  </si>
  <si>
    <t>UNITED WAY HOUSTON TX</t>
  </si>
  <si>
    <t>Power Tools Multi-Attendee Registration</t>
  </si>
  <si>
    <t>OFFICE DEPOT #262</t>
  </si>
  <si>
    <t>Ink cartridges supply</t>
  </si>
  <si>
    <t>SNOOZE AM EATERY 18TH</t>
  </si>
  <si>
    <t>Community Collaboration Meeting</t>
  </si>
  <si>
    <t>Page 20 of 21</t>
  </si>
  <si>
    <t>WAL-MART #4526</t>
  </si>
  <si>
    <t>Batteries: for our Cameras- Communications</t>
  </si>
  <si>
    <t>OLMSTED-KIRK PAPER CO.</t>
  </si>
  <si>
    <t>Paper: Purchased by Communications</t>
  </si>
  <si>
    <t>WORDPRESS 1WHR1XGX6Z</t>
  </si>
  <si>
    <t>Word Press Annual Subscription</t>
  </si>
  <si>
    <t>WORDPRESS H6THQ8U8GA</t>
  </si>
  <si>
    <t>Word Press Annual Subscription-Blog "THE LINK"</t>
  </si>
  <si>
    <t>Printing: Superintendents Reflection</t>
  </si>
  <si>
    <t>WWW.TXPPA.ORG</t>
  </si>
  <si>
    <t>TxPPA Online Conference</t>
  </si>
  <si>
    <t>CALIFORNIA SCHOOL NUTR</t>
  </si>
  <si>
    <t>CALSNA/TASN Virtual Conf. Registration-T Jensen</t>
  </si>
  <si>
    <t>CalSNA Virtual Conf. Reg.-L.Sprehe</t>
  </si>
  <si>
    <t>TASN</t>
  </si>
  <si>
    <t>TASN Magazine advertisement</t>
  </si>
  <si>
    <t>TASN Membership Renewal - TP</t>
  </si>
  <si>
    <t>TASBO Membership Renewal T. Prestigiacomo</t>
  </si>
  <si>
    <t>TAAE Membership Administrators</t>
  </si>
  <si>
    <t>LONGHORN STEAK 0125439</t>
  </si>
  <si>
    <t>Admin Team Meeting Meal</t>
  </si>
  <si>
    <t>AMZN MKTP US*MK6MM1UQ2</t>
  </si>
  <si>
    <t>Mounts for TV's in AP's office</t>
  </si>
  <si>
    <t>Student refreshments</t>
  </si>
  <si>
    <t>CHICK-FIL-A #02418</t>
  </si>
  <si>
    <t>Staff meeting meal</t>
  </si>
  <si>
    <t>POSITIVE PROMOTIONS</t>
  </si>
  <si>
    <t>Red ribbon week supplies</t>
  </si>
  <si>
    <t>L&amp;L Student Incentives</t>
  </si>
  <si>
    <t>SPED Workshop Regstration Love</t>
  </si>
  <si>
    <t>CHEVRON 0374709</t>
  </si>
  <si>
    <t>Gas for HCDE Van</t>
  </si>
  <si>
    <t>student lunch gpisd closed</t>
  </si>
  <si>
    <t>AMZN MKTP US*286V353O2</t>
  </si>
  <si>
    <t>Masks</t>
  </si>
  <si>
    <t>student breakfast gpisd closed</t>
  </si>
  <si>
    <t>NATUS MEDICAL INC</t>
  </si>
  <si>
    <t>Audiometer calibration</t>
  </si>
  <si>
    <t>PIZZA HUT 032232</t>
  </si>
  <si>
    <t>student lunch</t>
  </si>
  <si>
    <t>Reed Membership</t>
  </si>
  <si>
    <t>Total transactions:  637</t>
  </si>
  <si>
    <t>Page 21 of 21</t>
  </si>
  <si>
    <t xml:space="preserve">Period: 3 </t>
  </si>
  <si>
    <t>1512459  void</t>
  </si>
  <si>
    <t>08/07/2020</t>
  </si>
  <si>
    <t>86434</t>
  </si>
  <si>
    <t>ALL SOURCE SECURITY CONTAINER USA</t>
  </si>
  <si>
    <t>8 X 175G LIGHT GRAY CONTA</t>
  </si>
  <si>
    <t>FREIGHT CHARGE</t>
  </si>
  <si>
    <t xml:space="preserve">1513400  </t>
  </si>
  <si>
    <t>11/06/2020</t>
  </si>
  <si>
    <t>88401</t>
  </si>
  <si>
    <t>ALBOUM &amp; ASSOCIATES LLC</t>
  </si>
  <si>
    <t>CASE INFORMED CONSENT FOR</t>
  </si>
  <si>
    <t>CASE COVID-19 REMOTE LEAR</t>
  </si>
  <si>
    <t>2020-2021 CASE REGISTRATI</t>
  </si>
  <si>
    <t xml:space="preserve">1513403  </t>
  </si>
  <si>
    <t>PHONE 10152-111420</t>
  </si>
  <si>
    <t>PHONE 102120-112020</t>
  </si>
  <si>
    <t xml:space="preserve">1513404  </t>
  </si>
  <si>
    <t>101720-111620 LD</t>
  </si>
  <si>
    <t xml:space="preserve">1513406  </t>
  </si>
  <si>
    <t>88396</t>
  </si>
  <si>
    <t>BIRCH CLINE TECHNOLOGIES LLC</t>
  </si>
  <si>
    <t>UPON COMPLETION OF 30 HOU</t>
  </si>
  <si>
    <t xml:space="preserve">1513408  </t>
  </si>
  <si>
    <t>LENOVO THINKVISION S24E-1</t>
  </si>
  <si>
    <t>LENOVO THINKPAD T490 CORE</t>
  </si>
  <si>
    <t>AUTOPILOT BASE DEPLOYMENT</t>
  </si>
  <si>
    <t>ADOBE CREATIVE CLOUD FOR</t>
  </si>
  <si>
    <t>LENOVO THINKPAD X1 YOGA 5</t>
  </si>
  <si>
    <t>LENOVO THINKPAD X1 YHOGA</t>
  </si>
  <si>
    <t>LENOVO THINKPAD T490</t>
  </si>
  <si>
    <t xml:space="preserve">1513411  </t>
  </si>
  <si>
    <t>INTERNET103120-11302</t>
  </si>
  <si>
    <t xml:space="preserve">1513412  </t>
  </si>
  <si>
    <t>OCT 20 GATEAW</t>
  </si>
  <si>
    <t xml:space="preserve">1513415  </t>
  </si>
  <si>
    <t>23957</t>
  </si>
  <si>
    <t>EDUCATION FOUNDATION OF HARRIS CTY</t>
  </si>
  <si>
    <t>ERROUNEOSLY DEP GF</t>
  </si>
  <si>
    <t xml:space="preserve">1513416  </t>
  </si>
  <si>
    <t>88001</t>
  </si>
  <si>
    <t>EDUCATION OPENS DOORS</t>
  </si>
  <si>
    <t>FOUNDATIONS PROGRAM 20-21</t>
  </si>
  <si>
    <t>SHIPPING</t>
  </si>
  <si>
    <t xml:space="preserve">1513417  </t>
  </si>
  <si>
    <t>PYMT FOR INV#719612</t>
  </si>
  <si>
    <t xml:space="preserve">1513420  </t>
  </si>
  <si>
    <t>80265</t>
  </si>
  <si>
    <t>GRANT PROFESSIONALS ASSOCIATION</t>
  </si>
  <si>
    <t>GPA MEMBERSHIP RENEWAL</t>
  </si>
  <si>
    <t>GPA MEMBERSHIP RENEWAL 20</t>
  </si>
  <si>
    <t>Report Date:12/7/2020</t>
  </si>
  <si>
    <t>Page 1 of 43</t>
  </si>
  <si>
    <t xml:space="preserve">1513424  </t>
  </si>
  <si>
    <t>85763</t>
  </si>
  <si>
    <t>HOUGHTON MIFFLIN HARCOURT</t>
  </si>
  <si>
    <t>1725520 978-132855662-2</t>
  </si>
  <si>
    <t>1725521 978-132855663-9</t>
  </si>
  <si>
    <t>1725522 978-132855664-6</t>
  </si>
  <si>
    <t>1725593 978-132855665-3</t>
  </si>
  <si>
    <t>1714841 978-132847451-3</t>
  </si>
  <si>
    <t>1714842 978-132847452-0</t>
  </si>
  <si>
    <t>1714843 978-132847453-7</t>
  </si>
  <si>
    <t>1714844 978-132847454-4</t>
  </si>
  <si>
    <t xml:space="preserve">1513428  </t>
  </si>
  <si>
    <t>88661</t>
  </si>
  <si>
    <t>INFORMA TECH HOLDINGS LLC</t>
  </si>
  <si>
    <t>HDI CONSULTANT</t>
  </si>
  <si>
    <t xml:space="preserve">1513429  </t>
  </si>
  <si>
    <t>EMPLY IDENTHEFT OCT20</t>
  </si>
  <si>
    <t xml:space="preserve">1513436  </t>
  </si>
  <si>
    <t>83247</t>
  </si>
  <si>
    <t>PINNACLE MEDICAL MANAGEMENT CORP</t>
  </si>
  <si>
    <t>RANDOM SELECTION TEST (BY</t>
  </si>
  <si>
    <t xml:space="preserve">1513437  </t>
  </si>
  <si>
    <t>51531</t>
  </si>
  <si>
    <t>SCHOOL SPECIALTY INC</t>
  </si>
  <si>
    <t>1005615 PINS BOWLING PINS</t>
  </si>
  <si>
    <t>008978 NET BADMINTON DELU</t>
  </si>
  <si>
    <t>003775 BALL BASKETBALL TF</t>
  </si>
  <si>
    <t>2021241 43 INCH JUNIOR FL</t>
  </si>
  <si>
    <t>1599281 BALL SOCCER #4 BL</t>
  </si>
  <si>
    <t>1320776 XX MAT ELITE WORK</t>
  </si>
  <si>
    <t>022545 BALL FOOTBALL WILS</t>
  </si>
  <si>
    <t>Page 2 of 43</t>
  </si>
  <si>
    <t xml:space="preserve">1513447  </t>
  </si>
  <si>
    <t>VERIZON 100820-110720</t>
  </si>
  <si>
    <t xml:space="preserve">1513448  </t>
  </si>
  <si>
    <t xml:space="preserve">1513474  </t>
  </si>
  <si>
    <t>11/12/2020</t>
  </si>
  <si>
    <t xml:space="preserve">1513475  </t>
  </si>
  <si>
    <t xml:space="preserve">1513476  </t>
  </si>
  <si>
    <t xml:space="preserve">1513477  </t>
  </si>
  <si>
    <t>58040</t>
  </si>
  <si>
    <t>TEXAS CLASSROOM TEACHERS ASSOC</t>
  </si>
  <si>
    <t>DED:7605 TCTA</t>
  </si>
  <si>
    <t xml:space="preserve">1513479  </t>
  </si>
  <si>
    <t>11/13/2020</t>
  </si>
  <si>
    <t>VOID AND REISSUE</t>
  </si>
  <si>
    <t xml:space="preserve">1513481  </t>
  </si>
  <si>
    <t>EMPL CANCER COV NOV20</t>
  </si>
  <si>
    <t xml:space="preserve">1513482  </t>
  </si>
  <si>
    <t>EMPL CANCER NOV20</t>
  </si>
  <si>
    <t xml:space="preserve">1513484  </t>
  </si>
  <si>
    <t>PHONE 102720-112620</t>
  </si>
  <si>
    <t>Page 3 of 43</t>
  </si>
  <si>
    <t xml:space="preserve">1513485  </t>
  </si>
  <si>
    <t xml:space="preserve">1513486  </t>
  </si>
  <si>
    <t xml:space="preserve">1513487  </t>
  </si>
  <si>
    <t>MFF# 1SM-00001-4MO DESCRI</t>
  </si>
  <si>
    <t>LENOVO THINKCENTRE M920S</t>
  </si>
  <si>
    <t>TRIPP LITE DISPLAYPORT  D</t>
  </si>
  <si>
    <t>VIEWSONIC VA24525M LED MO</t>
  </si>
  <si>
    <t xml:space="preserve">1513489  </t>
  </si>
  <si>
    <t>INTERNET103020-112920</t>
  </si>
  <si>
    <t xml:space="preserve">1513490  </t>
  </si>
  <si>
    <t xml:space="preserve">1513491  </t>
  </si>
  <si>
    <t>22745</t>
  </si>
  <si>
    <t>DHS ASSOCIATES INC</t>
  </si>
  <si>
    <t>CASE OF 15 PER PAGE LABEL</t>
  </si>
  <si>
    <t xml:space="preserve">1513492  </t>
  </si>
  <si>
    <t xml:space="preserve">1513497  </t>
  </si>
  <si>
    <t>81932</t>
  </si>
  <si>
    <t>HYATT LEGAL PLANS INC</t>
  </si>
  <si>
    <t>PREPAID LEGAL OCT20</t>
  </si>
  <si>
    <t>EMPL PREPAID NOV20</t>
  </si>
  <si>
    <t xml:space="preserve">1513498  </t>
  </si>
  <si>
    <t>ILOCK360 NOV2020</t>
  </si>
  <si>
    <t xml:space="preserve">1513500  </t>
  </si>
  <si>
    <t xml:space="preserve">1513501  </t>
  </si>
  <si>
    <t>88645</t>
  </si>
  <si>
    <t>KRISTEN N KUMMER</t>
  </si>
  <si>
    <t xml:space="preserve">1513504  </t>
  </si>
  <si>
    <t>EMPL ACC COVER NOV20</t>
  </si>
  <si>
    <t xml:space="preserve">1513506  </t>
  </si>
  <si>
    <t>REIMB FOR WORKSHOP</t>
  </si>
  <si>
    <t xml:space="preserve">1513507  </t>
  </si>
  <si>
    <t xml:space="preserve">1513511  </t>
  </si>
  <si>
    <t xml:space="preserve">1513514  </t>
  </si>
  <si>
    <t xml:space="preserve">1513516  </t>
  </si>
  <si>
    <t xml:space="preserve">1513519  </t>
  </si>
  <si>
    <t>83408</t>
  </si>
  <si>
    <t>JEH-EAS, INC</t>
  </si>
  <si>
    <t>ANNUAL SOFTWARE SUPPO</t>
  </si>
  <si>
    <t xml:space="preserve">1513520  </t>
  </si>
  <si>
    <t xml:space="preserve">1513521  </t>
  </si>
  <si>
    <t>82200</t>
  </si>
  <si>
    <t>TEXAS HEAD START ASSOCIATION</t>
  </si>
  <si>
    <t>FUNDRAISER CAMPAIGN</t>
  </si>
  <si>
    <t>Page 4 of 43</t>
  </si>
  <si>
    <t xml:space="preserve">1513523  </t>
  </si>
  <si>
    <t>87848</t>
  </si>
  <si>
    <t>THE TURNING POINT INC</t>
  </si>
  <si>
    <t>ADULOSCENT RECOVERY SUPPO</t>
  </si>
  <si>
    <t xml:space="preserve">1513524  </t>
  </si>
  <si>
    <t>83496</t>
  </si>
  <si>
    <t>GAY THORNTON</t>
  </si>
  <si>
    <t xml:space="preserve">1513525  </t>
  </si>
  <si>
    <t>SHIPPING COSTS</t>
  </si>
  <si>
    <t>POWER OVER ETHERNET (POE)</t>
  </si>
  <si>
    <t xml:space="preserve">1513526  </t>
  </si>
  <si>
    <t>60680</t>
  </si>
  <si>
    <t>TROXELL COMMUNICATIONS INC</t>
  </si>
  <si>
    <t>CRESTRON PROGRAMMING -DGP</t>
  </si>
  <si>
    <t>MISCELLANEOUS HARDWARE -</t>
  </si>
  <si>
    <t>HCDE CONFERENCE 500'S LIN</t>
  </si>
  <si>
    <t xml:space="preserve">1513528  </t>
  </si>
  <si>
    <t>WIRELESS 082920092820</t>
  </si>
  <si>
    <t>WIRELESS 092920102820</t>
  </si>
  <si>
    <t xml:space="preserve">1513529  </t>
  </si>
  <si>
    <t xml:space="preserve">1513531  </t>
  </si>
  <si>
    <t>88313</t>
  </si>
  <si>
    <t>WELLSPRING TELEHEALTH</t>
  </si>
  <si>
    <t>TELEMEDICINE COV. OCT</t>
  </si>
  <si>
    <t>TELEMED COV. NOV20</t>
  </si>
  <si>
    <t xml:space="preserve">1513614  </t>
  </si>
  <si>
    <t>11/20/2020</t>
  </si>
  <si>
    <t>PHONE 110120-113020</t>
  </si>
  <si>
    <t xml:space="preserve">1513616  </t>
  </si>
  <si>
    <t>84341</t>
  </si>
  <si>
    <t>BOT SHOP, LLC</t>
  </si>
  <si>
    <t>PARTICIPATE IN ALL THE EC</t>
  </si>
  <si>
    <t xml:space="preserve">1513617  </t>
  </si>
  <si>
    <t>88653</t>
  </si>
  <si>
    <t>CARAHSOFT TECHNOLOGY CORPORATION</t>
  </si>
  <si>
    <t>PRE-AWARD GRANT BASE SUBS</t>
  </si>
  <si>
    <t xml:space="preserve">1513618  </t>
  </si>
  <si>
    <t>VIEWSONIC VA2452SM - LED</t>
  </si>
  <si>
    <t>LENOVO THINKCENTRE M720Q</t>
  </si>
  <si>
    <t>LENOVO THINKPAD L14 GEN 1</t>
  </si>
  <si>
    <t>LENOVO THINKCENTRE M920T</t>
  </si>
  <si>
    <t>LENOVO THINKPAD USB-C</t>
  </si>
  <si>
    <t xml:space="preserve">1513621  </t>
  </si>
  <si>
    <t>NOV 2020 INTERNET</t>
  </si>
  <si>
    <t>NOV 2020  SIP TRUNKS</t>
  </si>
  <si>
    <t xml:space="preserve">1513623  </t>
  </si>
  <si>
    <t>COBRA VISION OCT20</t>
  </si>
  <si>
    <t>EMPL VISION OCT20</t>
  </si>
  <si>
    <t xml:space="preserve">1513626  </t>
  </si>
  <si>
    <t>81595</t>
  </si>
  <si>
    <t>EDUCATION SERVICE CENTER REGION 12</t>
  </si>
  <si>
    <t>2020 ERATE WORKS CAT2</t>
  </si>
  <si>
    <t>2021 ERATE WORKS CAT1</t>
  </si>
  <si>
    <t>Page 5 of 43</t>
  </si>
  <si>
    <t xml:space="preserve">1513627  </t>
  </si>
  <si>
    <t xml:space="preserve">1513628  </t>
  </si>
  <si>
    <t>86181</t>
  </si>
  <si>
    <t>EXECU TEAM STAFFING LP</t>
  </si>
  <si>
    <t>TEMP STAFF 12/08/2019</t>
  </si>
  <si>
    <t>TEMP STAFF 03/01/20</t>
  </si>
  <si>
    <t>TEMP STAFF 06/07/20</t>
  </si>
  <si>
    <t>TEMP STAFF 02/23/20</t>
  </si>
  <si>
    <t xml:space="preserve">1513632  </t>
  </si>
  <si>
    <t>32350</t>
  </si>
  <si>
    <t>HOUSTON CHRONICLE</t>
  </si>
  <si>
    <t>9/3/20 PUBLICATION</t>
  </si>
  <si>
    <t>ADVERTISING OF RFP'S FOR</t>
  </si>
  <si>
    <t xml:space="preserve">1513635  </t>
  </si>
  <si>
    <t>PROFESSIONAL MEMBERSHIP R</t>
  </si>
  <si>
    <t xml:space="preserve">1513637  </t>
  </si>
  <si>
    <t>41 K469 RED SPORT TEK DRI</t>
  </si>
  <si>
    <t>K469_2X SPORT TEK DR MESH</t>
  </si>
  <si>
    <t>K469_3X RED SPORT TEK DRI</t>
  </si>
  <si>
    <t>5000 GILDAN HEAVY COTTON</t>
  </si>
  <si>
    <t>5000_2X GILDAN HEAVY COTT</t>
  </si>
  <si>
    <t>5000_5X GILDAN HEAVY COTT</t>
  </si>
  <si>
    <t xml:space="preserve">1513638  </t>
  </si>
  <si>
    <t>35010</t>
  </si>
  <si>
    <t>JASON'S DELI</t>
  </si>
  <si>
    <t>HAM LUNCH BOX (13)</t>
  </si>
  <si>
    <t>TURKEY LUNCH BOX (13)</t>
  </si>
  <si>
    <t xml:space="preserve">1513642  </t>
  </si>
  <si>
    <t>COBRA DENTAL OCT20</t>
  </si>
  <si>
    <t>DENTAL COV.  OCT20</t>
  </si>
  <si>
    <t xml:space="preserve">1513643  </t>
  </si>
  <si>
    <t>EMPLOYEE HOSP NOV20</t>
  </si>
  <si>
    <t xml:space="preserve">1513644  </t>
  </si>
  <si>
    <t>86482</t>
  </si>
  <si>
    <t>PCS EDUCATION SYSTEMS INC</t>
  </si>
  <si>
    <t>TELLO CARRYING CASE</t>
  </si>
  <si>
    <t>6-PORT USB ADAPTER FOR TE</t>
  </si>
  <si>
    <t>TELLO BOOST (TELLO, 3 BAT</t>
  </si>
  <si>
    <t xml:space="preserve">1513645  </t>
  </si>
  <si>
    <t xml:space="preserve"> DEC 202DATA CIRCUITS</t>
  </si>
  <si>
    <t xml:space="preserve">1513647  </t>
  </si>
  <si>
    <t>58452</t>
  </si>
  <si>
    <t>TEXAS EDUCATION AGENCY</t>
  </si>
  <si>
    <t>2019-2020 ACCOUNT SYS</t>
  </si>
  <si>
    <t xml:space="preserve">1513650  </t>
  </si>
  <si>
    <t>EMPL DENTAL OCT20</t>
  </si>
  <si>
    <t>Page 6 of 43</t>
  </si>
  <si>
    <t xml:space="preserve">1513651  </t>
  </si>
  <si>
    <t>81004</t>
  </si>
  <si>
    <t>VERITRUST</t>
  </si>
  <si>
    <t>SCANNING CONTRACT FILES 8</t>
  </si>
  <si>
    <t>THUMB DRIVE EXTERNAL HARD</t>
  </si>
  <si>
    <t>SCANNING 40 FINANCIAL BOX</t>
  </si>
  <si>
    <t>SCANNING 98 AP BOXES</t>
  </si>
  <si>
    <t>INDEXING BOXES OF TRANSCR</t>
  </si>
  <si>
    <t>Page 7 of 43</t>
  </si>
  <si>
    <t xml:space="preserve">1513654  </t>
  </si>
  <si>
    <t>87489</t>
  </si>
  <si>
    <t>DAHILL OFFICE TECHNOLOGY CORP</t>
  </si>
  <si>
    <t>MONTHLY OVERAGES</t>
  </si>
  <si>
    <t>MONTHLY OVERAGE</t>
  </si>
  <si>
    <t>LEASE AGREEMENT FOR COPIE</t>
  </si>
  <si>
    <t>SEPT20 LEASE</t>
  </si>
  <si>
    <t>OCT20 LEASE</t>
  </si>
  <si>
    <t>Page 8 of 43</t>
  </si>
  <si>
    <t xml:space="preserve">1513685  </t>
  </si>
  <si>
    <t>11/24/2020</t>
  </si>
  <si>
    <t>PHONE 110520-1204204</t>
  </si>
  <si>
    <t>PHONE 110720-120620</t>
  </si>
  <si>
    <t>PHONE 110520-120420</t>
  </si>
  <si>
    <t>PHONE 110920-120820</t>
  </si>
  <si>
    <t xml:space="preserve">1513687  </t>
  </si>
  <si>
    <t>88625</t>
  </si>
  <si>
    <t>GLORIA CAMPOS</t>
  </si>
  <si>
    <t xml:space="preserve">1513690  </t>
  </si>
  <si>
    <t>NOV 2020  INTERNET SE</t>
  </si>
  <si>
    <t xml:space="preserve">1513691  </t>
  </si>
  <si>
    <t>88633</t>
  </si>
  <si>
    <t>REMI ZANETA DAVIS</t>
  </si>
  <si>
    <t xml:space="preserve">1513692  </t>
  </si>
  <si>
    <t>COBRA VISION NOV20</t>
  </si>
  <si>
    <t>VISION COV NOV20</t>
  </si>
  <si>
    <t xml:space="preserve">1513696  </t>
  </si>
  <si>
    <t>COBRA DHMO NOV20</t>
  </si>
  <si>
    <t>DENTAL DHMO NOV20</t>
  </si>
  <si>
    <t xml:space="preserve">1513698  </t>
  </si>
  <si>
    <t xml:space="preserve">1513700  </t>
  </si>
  <si>
    <t>88655</t>
  </si>
  <si>
    <t>DEANNA J SANFACON</t>
  </si>
  <si>
    <t xml:space="preserve">1513701  </t>
  </si>
  <si>
    <t xml:space="preserve">1513702  </t>
  </si>
  <si>
    <t>DISABILITY COV OCT20</t>
  </si>
  <si>
    <t>DISABILITY COV NOV20</t>
  </si>
  <si>
    <t xml:space="preserve">1513703  </t>
  </si>
  <si>
    <t>COBRA DENTAL PPO NOV2</t>
  </si>
  <si>
    <t>DENTAL PPO COV. NOV20</t>
  </si>
  <si>
    <t xml:space="preserve">1513704  </t>
  </si>
  <si>
    <t>EMPLOYEE LIFE NOV20</t>
  </si>
  <si>
    <t>EMLOYE LIFE OCT20</t>
  </si>
  <si>
    <t>VOL LIFE NOV20</t>
  </si>
  <si>
    <t>VOL LIFE OCT20</t>
  </si>
  <si>
    <t xml:space="preserve">1513705  </t>
  </si>
  <si>
    <t>EAP NOV20</t>
  </si>
  <si>
    <t>EAP OCT20</t>
  </si>
  <si>
    <t xml:space="preserve">1513742  </t>
  </si>
  <si>
    <t>11/30/2020</t>
  </si>
  <si>
    <t>Page 9 of 43</t>
  </si>
  <si>
    <t xml:space="preserve">1513743  </t>
  </si>
  <si>
    <t xml:space="preserve">1513744  </t>
  </si>
  <si>
    <t xml:space="preserve">1513745  </t>
  </si>
  <si>
    <t xml:space="preserve">V1513450  </t>
  </si>
  <si>
    <t>Page 10 of 43</t>
  </si>
  <si>
    <t xml:space="preserve">V1513453  </t>
  </si>
  <si>
    <t>INKCART HP65XL N9K04AN</t>
  </si>
  <si>
    <t>INKCART TRI COLOR N9K03AN</t>
  </si>
  <si>
    <t>PEN GEL NEO NG7 FN BLU</t>
  </si>
  <si>
    <t>FOLDER FILE LGL 1/3 MLA 1</t>
  </si>
  <si>
    <t>LABEL MAIL LSR 1X2 5/8 WH</t>
  </si>
  <si>
    <t>GLUESTICKS E556</t>
  </si>
  <si>
    <t>PAPER NOTE 5X8 5845SSAN</t>
  </si>
  <si>
    <t>MARKER SHARPIE TWIN TIP B</t>
  </si>
  <si>
    <t>FOLDER HANGING LGL 1/3 TA</t>
  </si>
  <si>
    <t>PENST SLDR  1.0MM 8PK</t>
  </si>
  <si>
    <t>LABEL FF L/I 2/3X3 5366</t>
  </si>
  <si>
    <t>PEN SLIDER VISOGLIDE 1511</t>
  </si>
  <si>
    <t>TAPE CORRECTION WOTAP10</t>
  </si>
  <si>
    <t>PAPER NOTE 4X4</t>
  </si>
  <si>
    <t>FLAGS ASSORTED 6PK</t>
  </si>
  <si>
    <t>PEN CRISTAL XTRA BOLD 24</t>
  </si>
  <si>
    <t>SCISSORS 8"</t>
  </si>
  <si>
    <t>HIGHLIGHTER CLEARVIEW</t>
  </si>
  <si>
    <t>BINDER VIEW 1.5 ROUND</t>
  </si>
  <si>
    <t>CALCULATOR ADJ TILT 12 DG</t>
  </si>
  <si>
    <t>TONER LJM401 MFPM425 BK</t>
  </si>
  <si>
    <t>CLIP BINDER LRG BLK</t>
  </si>
  <si>
    <t>CABLE USB HUB 7PRT</t>
  </si>
  <si>
    <t>MOUSE ERGONOMIC VERTICAL</t>
  </si>
  <si>
    <t>PAPER NOT POST IT</t>
  </si>
  <si>
    <t>TONER LJ CB541A CE259A</t>
  </si>
  <si>
    <t>TONER CRG HEW CB542A YELL</t>
  </si>
  <si>
    <t>TONER CRG HEW CB543A MAG</t>
  </si>
  <si>
    <t>TONER CRG HEW CB541A CYA</t>
  </si>
  <si>
    <t>FILE VERTICAL 8 SECT</t>
  </si>
  <si>
    <t>FILE PROJECT LTR POLY BRT</t>
  </si>
  <si>
    <t>PUNCH 3 HL ADJ</t>
  </si>
  <si>
    <t>WIRELESS KEY BOARD NUMERI</t>
  </si>
  <si>
    <t>HIGHLIGHTER ACCNT 24415PP</t>
  </si>
  <si>
    <t>WIRELESS MULTI TRAC BLUE</t>
  </si>
  <si>
    <t>PEN INKJOY GEL</t>
  </si>
  <si>
    <t>PORTFOLIO 2 PKT</t>
  </si>
  <si>
    <t>PENCIL MECHANICAL</t>
  </si>
  <si>
    <t>SCISSORS 8" PINK</t>
  </si>
  <si>
    <t>STAPLER DSKTP B326PPVLTPN</t>
  </si>
  <si>
    <t>DISPENSER NOTE FULLSTICK</t>
  </si>
  <si>
    <t>FILE TUB MESH</t>
  </si>
  <si>
    <t>FLAG ARROW ST</t>
  </si>
  <si>
    <t>TISSUE FACIAL KLEENEX</t>
  </si>
  <si>
    <t>CLIP JUMBO</t>
  </si>
  <si>
    <t>CLIP NON SKID STD 65365</t>
  </si>
  <si>
    <t>CLIP REGULAR</t>
  </si>
  <si>
    <t>WATER .5 LITER</t>
  </si>
  <si>
    <t>TRANSLUCENT RULER 77136</t>
  </si>
  <si>
    <t>SCISSORS 8:</t>
  </si>
  <si>
    <t>SPRAY DISINFECTANT CRSPIN</t>
  </si>
  <si>
    <t>Page 11 of 43</t>
  </si>
  <si>
    <t>SANITIZER BTL PUMP 12/CT</t>
  </si>
  <si>
    <t>PEN INKJY BLK</t>
  </si>
  <si>
    <t>POCKET FILE MESH TRIP</t>
  </si>
  <si>
    <t>PAPER MATE HANDWRITING ME</t>
  </si>
  <si>
    <t>OZARKA® NATURAL SPRING WA</t>
  </si>
  <si>
    <t>PROFESSIONAL LYSOL LINEN</t>
  </si>
  <si>
    <t>CLOROX FREE &amp; CLEAR HARD</t>
  </si>
  <si>
    <t>ROARING SPRING 4-PACK SMA</t>
  </si>
  <si>
    <t>TEXAS INSTRUMENTS TI1795</t>
  </si>
  <si>
    <t>ENERGIZER INDUSTRIAL ALKA</t>
  </si>
  <si>
    <t>PURELL® PROFESSIONAL SURF</t>
  </si>
  <si>
    <t>BUSINESS SOURCE CHISEL PO</t>
  </si>
  <si>
    <t>STANDARD DESKTOP TAPE DIS</t>
  </si>
  <si>
    <t>BOSTITCH PROF MAGNETIC ST</t>
  </si>
  <si>
    <t>WESTCOTT 8" ALL-PURPOSE B</t>
  </si>
  <si>
    <t>SWINGLINE ECO VERSION STA</t>
  </si>
  <si>
    <t>POST-IT® POP-UP LINED NOT</t>
  </si>
  <si>
    <t>SHARPIE SUPER PERMANENT M</t>
  </si>
  <si>
    <t>SHARPIE TWIN TIP PERMANEN</t>
  </si>
  <si>
    <t>SHARPIE PRECISION PERMANE</t>
  </si>
  <si>
    <t>19768 LLR BOARD, CORK, 4X</t>
  </si>
  <si>
    <t>MX2500B2PK  DUR BATTERY,U</t>
  </si>
  <si>
    <t>60101 UBC PEN, RB, UB 101</t>
  </si>
  <si>
    <t>60102 UBC PEN,RB,UB 101,F</t>
  </si>
  <si>
    <t>60104 UBC PEN,RB,UB 101,F</t>
  </si>
  <si>
    <t>60103 UBC PEN,RB,UB 101,F</t>
  </si>
  <si>
    <t>2110770011 CEP CLOCK, WAL</t>
  </si>
  <si>
    <t>38090 QUA ENVELOPE, CLASP</t>
  </si>
  <si>
    <t>22080YW LIO ENVELOPE,POLY</t>
  </si>
  <si>
    <t>22080BL LIO ENVELOPE,POLY</t>
  </si>
  <si>
    <t>22080RD LIO ENVELOPE,POLY</t>
  </si>
  <si>
    <t>00605 BSN HOLDER,FILE,TRA</t>
  </si>
  <si>
    <t>00606 BSN HOLDER,FILE,TRA</t>
  </si>
  <si>
    <t>910004432 LOG MOUSE,M535,</t>
  </si>
  <si>
    <t>F4U021BT BLK HUB,USB,4-PO</t>
  </si>
  <si>
    <t>85740 SMD JACKET,PROJ,LTR</t>
  </si>
  <si>
    <t>C40BK MMM DISPENSER,TAPE,</t>
  </si>
  <si>
    <t>HD50DFBK MXB</t>
  </si>
  <si>
    <t>B600BK BOS STAPLER,DESK,S</t>
  </si>
  <si>
    <t>CRTDG INK HP67CL BK</t>
  </si>
  <si>
    <t>LLR MESH CHAIR MODERN  ER</t>
  </si>
  <si>
    <t>CRTDG INK HP67XL TRI COLO</t>
  </si>
  <si>
    <t>CALCULATOR PL8000</t>
  </si>
  <si>
    <t>PAPER CALC THRM 2.25 X85</t>
  </si>
  <si>
    <t>DISPENSER TAPE</t>
  </si>
  <si>
    <t>HP 507A TONER MAGENTA SIN</t>
  </si>
  <si>
    <t>HP 507A TONER CYAN SINGLE</t>
  </si>
  <si>
    <t>HP 507A TONER YELLOW SING</t>
  </si>
  <si>
    <t>ORGANIZER 37523</t>
  </si>
  <si>
    <t>FILE EXP 70425</t>
  </si>
  <si>
    <t>COMBO MSE KYBD WIRELESS M</t>
  </si>
  <si>
    <t>Page 12 of 43</t>
  </si>
  <si>
    <t>TONER LSR JP CP1215 BLK</t>
  </si>
  <si>
    <t>STAPLER ECON FULL STP BLK</t>
  </si>
  <si>
    <t>MOUSE PAD ECON BLK</t>
  </si>
  <si>
    <t>SURGE PROTECTOR 55155</t>
  </si>
  <si>
    <t>FOLDER LEGAL 16516</t>
  </si>
  <si>
    <t>PAD MEMORY FOAL WRIST</t>
  </si>
  <si>
    <t>WIRELESS MOUSE</t>
  </si>
  <si>
    <t>SHEET PROTECTORS</t>
  </si>
  <si>
    <t>MARKDER EXPO 8 COLORED 80</t>
  </si>
  <si>
    <t>COVER RPT LTR BX</t>
  </si>
  <si>
    <t>STAMP RCVD DATE E4752</t>
  </si>
  <si>
    <t>TONER HP 26A BLK CF226A</t>
  </si>
  <si>
    <t>BINDERS VIEW 1' BINDER WH</t>
  </si>
  <si>
    <t>INDEX SGL REV.COL PRINT 2</t>
  </si>
  <si>
    <t>TAPE MAGIC SCOTCH TAPE 81</t>
  </si>
  <si>
    <t xml:space="preserve">V1513454  </t>
  </si>
  <si>
    <t xml:space="preserve">V1513455  </t>
  </si>
  <si>
    <t xml:space="preserve">V1513459  </t>
  </si>
  <si>
    <t>REIMB 1/2 OT LIC FEE</t>
  </si>
  <si>
    <t xml:space="preserve">V1513461  </t>
  </si>
  <si>
    <t>87844</t>
  </si>
  <si>
    <t>JAVIER LOPEZ</t>
  </si>
  <si>
    <t>DEVELOP TRAINING MATERIAL</t>
  </si>
  <si>
    <t xml:space="preserve">V1513462  </t>
  </si>
  <si>
    <t>86654</t>
  </si>
  <si>
    <t>BRENDA MCCLAIN MULLINS</t>
  </si>
  <si>
    <t>REIMB FOR GEN SUPPLIE</t>
  </si>
  <si>
    <t xml:space="preserve">V1513463  </t>
  </si>
  <si>
    <t>85599</t>
  </si>
  <si>
    <t>PRASHANTHI NAIDU NADELLA</t>
  </si>
  <si>
    <t>REIMB CREATIVE WKSHP</t>
  </si>
  <si>
    <t xml:space="preserve">V1513464  </t>
  </si>
  <si>
    <t>RIEMB CREATING WKSHOP</t>
  </si>
  <si>
    <t xml:space="preserve">V1513465  </t>
  </si>
  <si>
    <t>35197</t>
  </si>
  <si>
    <t>JENNIFER JONES RAMOS</t>
  </si>
  <si>
    <t xml:space="preserve">V1513468  </t>
  </si>
  <si>
    <t>#10 WINDOW ENVELOPES WITH</t>
  </si>
  <si>
    <t>HIGHPOINT THANK YOU CARDS</t>
  </si>
  <si>
    <t>HIGHPOINT THANK YOU ENVEL</t>
  </si>
  <si>
    <t xml:space="preserve">V1513469  </t>
  </si>
  <si>
    <t xml:space="preserve">V1513470  </t>
  </si>
  <si>
    <t>86994</t>
  </si>
  <si>
    <t>JANET BAILEY WACHS</t>
  </si>
  <si>
    <t xml:space="preserve">V1513533  </t>
  </si>
  <si>
    <t xml:space="preserve">V1513534  </t>
  </si>
  <si>
    <t>10860</t>
  </si>
  <si>
    <t>LEAH MAE ANGELITO ALBA</t>
  </si>
  <si>
    <t xml:space="preserve">V1513535  </t>
  </si>
  <si>
    <t xml:space="preserve">V1513536  </t>
  </si>
  <si>
    <t>86538</t>
  </si>
  <si>
    <t>PAMELA MARIE RHODES</t>
  </si>
  <si>
    <t xml:space="preserve">V1513537  </t>
  </si>
  <si>
    <t>Page 13 of 43</t>
  </si>
  <si>
    <t xml:space="preserve">V1513538  </t>
  </si>
  <si>
    <t xml:space="preserve">V1513539  </t>
  </si>
  <si>
    <t xml:space="preserve">V1513540  </t>
  </si>
  <si>
    <t>15393</t>
  </si>
  <si>
    <t>PRAGNA K BHALARA</t>
  </si>
  <si>
    <t xml:space="preserve">V1513542  </t>
  </si>
  <si>
    <t xml:space="preserve">V1513543  </t>
  </si>
  <si>
    <t xml:space="preserve">V1513544  </t>
  </si>
  <si>
    <t>CRTDG, LSR, HP 58X BL</t>
  </si>
  <si>
    <t>TONER, CLJ PRO MFP M180,</t>
  </si>
  <si>
    <t>PEN, BP, STK, FLXCRP ELT,</t>
  </si>
  <si>
    <t>PEN, SP, STK, SLDR, VISCO</t>
  </si>
  <si>
    <t>STAPLER DEK FL STP GRY/BL</t>
  </si>
  <si>
    <t>DESK ORGANIZER DIVIDED ME</t>
  </si>
  <si>
    <t>DESK ORGANIZER MSH CRNR B</t>
  </si>
  <si>
    <t>TAPE DISPENSER C-38 BLK</t>
  </si>
  <si>
    <t>PAPER, LEGAL, MICRO, LTR</t>
  </si>
  <si>
    <t>PAD, CRNLNTS, LGL 8.5X11</t>
  </si>
  <si>
    <t>BOOK, WB, WDRLD, 5SUB   #</t>
  </si>
  <si>
    <t>NOTEBOOK, WB, CR, 5SUB  #</t>
  </si>
  <si>
    <t>NOTEBOOK, CAMBRGLT, ACTN,</t>
  </si>
  <si>
    <t>NOTEBOOK, MEETING, LIMITD</t>
  </si>
  <si>
    <t>DISPLAY SYS, INSTAVIEW, 1</t>
  </si>
  <si>
    <t>BATTERY ALKALINE  #ALAA24</t>
  </si>
  <si>
    <t>TISSUE, TRSTDCARE, 144, 3</t>
  </si>
  <si>
    <t>PUNCH ELECTRIC 3-HOLE, BK</t>
  </si>
  <si>
    <t xml:space="preserve">V1513545  </t>
  </si>
  <si>
    <t xml:space="preserve">V1513546  </t>
  </si>
  <si>
    <t xml:space="preserve">V1513547  </t>
  </si>
  <si>
    <t>20955</t>
  </si>
  <si>
    <t>NORA A CONTRERAS</t>
  </si>
  <si>
    <t xml:space="preserve">V1513548  </t>
  </si>
  <si>
    <t>81274</t>
  </si>
  <si>
    <t>DATABANK IMX</t>
  </si>
  <si>
    <t>DIGITECH SOFTWARE MAINTEN</t>
  </si>
  <si>
    <t xml:space="preserve">V1513549  </t>
  </si>
  <si>
    <t xml:space="preserve">V1513550  </t>
  </si>
  <si>
    <t xml:space="preserve">V1513551  </t>
  </si>
  <si>
    <t>86523</t>
  </si>
  <si>
    <t>ANNE M DOUBEK</t>
  </si>
  <si>
    <t xml:space="preserve">V1513554  </t>
  </si>
  <si>
    <t xml:space="preserve">V1513555  </t>
  </si>
  <si>
    <t xml:space="preserve">V1513556  </t>
  </si>
  <si>
    <t>Page 14 of 43</t>
  </si>
  <si>
    <t xml:space="preserve">V1513557  </t>
  </si>
  <si>
    <t xml:space="preserve">V1513558  </t>
  </si>
  <si>
    <t xml:space="preserve">V1513559  </t>
  </si>
  <si>
    <t>88018</t>
  </si>
  <si>
    <t>ASHLEY NICOLE SCOTT</t>
  </si>
  <si>
    <t xml:space="preserve">V1513563  </t>
  </si>
  <si>
    <t xml:space="preserve">V1513564  </t>
  </si>
  <si>
    <t xml:space="preserve">V1513565  </t>
  </si>
  <si>
    <t xml:space="preserve">V1513568  </t>
  </si>
  <si>
    <t xml:space="preserve">V1513569  </t>
  </si>
  <si>
    <t xml:space="preserve">V1513570  </t>
  </si>
  <si>
    <t xml:space="preserve">V1513571  </t>
  </si>
  <si>
    <t xml:space="preserve">V1513572  </t>
  </si>
  <si>
    <t xml:space="preserve">V1513573  </t>
  </si>
  <si>
    <t xml:space="preserve">V1513574  </t>
  </si>
  <si>
    <t xml:space="preserve">V1513575  </t>
  </si>
  <si>
    <t xml:space="preserve">V1513577  </t>
  </si>
  <si>
    <t>88349</t>
  </si>
  <si>
    <t>ACSA MOSQUEDA LANGOT</t>
  </si>
  <si>
    <t xml:space="preserve">V1513578  </t>
  </si>
  <si>
    <t xml:space="preserve">V1513580  </t>
  </si>
  <si>
    <t>37855</t>
  </si>
  <si>
    <t>MARSHA A LEWIS</t>
  </si>
  <si>
    <t xml:space="preserve">V1513581  </t>
  </si>
  <si>
    <t xml:space="preserve">V1513582  </t>
  </si>
  <si>
    <t xml:space="preserve">V1513583  </t>
  </si>
  <si>
    <t xml:space="preserve">V1513584  </t>
  </si>
  <si>
    <t>81372</t>
  </si>
  <si>
    <t>TAMA JEAN MAGALLON</t>
  </si>
  <si>
    <t xml:space="preserve">V1513585  </t>
  </si>
  <si>
    <t xml:space="preserve">V1513587  </t>
  </si>
  <si>
    <t xml:space="preserve">V1513588  </t>
  </si>
  <si>
    <t>87837</t>
  </si>
  <si>
    <t>LORI A MESSINA</t>
  </si>
  <si>
    <t xml:space="preserve">V1513589  </t>
  </si>
  <si>
    <t xml:space="preserve">V1513590  </t>
  </si>
  <si>
    <t>Page 15 of 43</t>
  </si>
  <si>
    <t xml:space="preserve">V1513591  </t>
  </si>
  <si>
    <t xml:space="preserve">V1513592  </t>
  </si>
  <si>
    <t xml:space="preserve">V1513593  </t>
  </si>
  <si>
    <t xml:space="preserve">V1513594  </t>
  </si>
  <si>
    <t xml:space="preserve">V1513595  </t>
  </si>
  <si>
    <t xml:space="preserve">V1513596  </t>
  </si>
  <si>
    <t xml:space="preserve">V1513599  </t>
  </si>
  <si>
    <t xml:space="preserve">V1513601  </t>
  </si>
  <si>
    <t>84585</t>
  </si>
  <si>
    <t>SUSAN RUDOLPH SCHWAITZBERG</t>
  </si>
  <si>
    <t xml:space="preserve">V1513602  </t>
  </si>
  <si>
    <t>83419</t>
  </si>
  <si>
    <t>MARY A SNYDER</t>
  </si>
  <si>
    <t xml:space="preserve">V1513603  </t>
  </si>
  <si>
    <t xml:space="preserve">V1513605  </t>
  </si>
  <si>
    <t xml:space="preserve">V1513606  </t>
  </si>
  <si>
    <t xml:space="preserve">V1513608  </t>
  </si>
  <si>
    <t xml:space="preserve">V1513609  </t>
  </si>
  <si>
    <t>83984</t>
  </si>
  <si>
    <t>MARY F WEISENBURGER</t>
  </si>
  <si>
    <t xml:space="preserve">V1513610  </t>
  </si>
  <si>
    <t>82607</t>
  </si>
  <si>
    <t>VALARIE D WELTON</t>
  </si>
  <si>
    <t xml:space="preserve">V1513611  </t>
  </si>
  <si>
    <t>86938</t>
  </si>
  <si>
    <t>MARY ELLEN WENZEL</t>
  </si>
  <si>
    <t xml:space="preserve">V1513612  </t>
  </si>
  <si>
    <t xml:space="preserve">V1513658  </t>
  </si>
  <si>
    <t>84906</t>
  </si>
  <si>
    <t>HARVEY JOSEPH PANEITZ</t>
  </si>
  <si>
    <t xml:space="preserve">V1513662  </t>
  </si>
  <si>
    <t>CALC,DESKTOP,12DIGIT,SOLA</t>
  </si>
  <si>
    <t>FLAG,POST-IT,ARROW,4COL M</t>
  </si>
  <si>
    <t>FLAG,POST-IT,ARROW,BRIGHT</t>
  </si>
  <si>
    <t>FOLDER,FILE,1PLY,1/3,LTR,</t>
  </si>
  <si>
    <t>PEN REFL,BP,FN,BLU MFG# C</t>
  </si>
  <si>
    <t>TONER,LSR,CE505A,BLK MFG#</t>
  </si>
  <si>
    <t>PAPER,POST-IT,POP-UP,3X3,</t>
  </si>
  <si>
    <t>MOISTENER,ENVELOPE,CLR MF</t>
  </si>
  <si>
    <t>BOARD,PLANNER,2X3 MFG# LL</t>
  </si>
  <si>
    <t>MARKER,SHARPIE UFN,5C,AST</t>
  </si>
  <si>
    <t>CHAIRMAT,PC,47X35,DP PILE</t>
  </si>
  <si>
    <t>GLUE,STICK,PERM,1.27OZ MF</t>
  </si>
  <si>
    <t>KAR'S SWEET N SALTY MIX 2</t>
  </si>
  <si>
    <t>SPEAKER BOSE MINI LINK MF</t>
  </si>
  <si>
    <t>ANDROID MEBERRY 10" ULTRA</t>
  </si>
  <si>
    <t>Page 16 of 43</t>
  </si>
  <si>
    <t xml:space="preserve">V1513664  </t>
  </si>
  <si>
    <t>81650</t>
  </si>
  <si>
    <t>LISA FELSKE</t>
  </si>
  <si>
    <t xml:space="preserve">V1513665  </t>
  </si>
  <si>
    <t>OCT 20 GAS EXXON MOBI</t>
  </si>
  <si>
    <t xml:space="preserve">V1513670  </t>
  </si>
  <si>
    <t>87975</t>
  </si>
  <si>
    <t>KARCZEWSKI BRADSHAW LLP</t>
  </si>
  <si>
    <t>SEPT LEGAL</t>
  </si>
  <si>
    <t xml:space="preserve">V1513672  </t>
  </si>
  <si>
    <t>86870</t>
  </si>
  <si>
    <t>JONATHAN MICHAEL PARKER</t>
  </si>
  <si>
    <t>SITE VISIT TO RIDE ON</t>
  </si>
  <si>
    <t xml:space="preserve">V1513677  </t>
  </si>
  <si>
    <t>ABS EAST ENVELOPES</t>
  </si>
  <si>
    <t xml:space="preserve">V1513678  </t>
  </si>
  <si>
    <t xml:space="preserve">V1513706  </t>
  </si>
  <si>
    <t>83329</t>
  </si>
  <si>
    <t>JESUS J AMEZCUA</t>
  </si>
  <si>
    <t>ROCK RIDE SITE VISIT</t>
  </si>
  <si>
    <t xml:space="preserve">V1513707  </t>
  </si>
  <si>
    <t xml:space="preserve">V1513708  </t>
  </si>
  <si>
    <t xml:space="preserve">V1513709  </t>
  </si>
  <si>
    <t>14485</t>
  </si>
  <si>
    <t>THELMA J BANKS</t>
  </si>
  <si>
    <t xml:space="preserve">V1513710  </t>
  </si>
  <si>
    <t>87970</t>
  </si>
  <si>
    <t>DANIELLE M BARTZ</t>
  </si>
  <si>
    <t xml:space="preserve">V1513711  </t>
  </si>
  <si>
    <t>86489</t>
  </si>
  <si>
    <t>BRETT BOWER</t>
  </si>
  <si>
    <t xml:space="preserve">V1513712  </t>
  </si>
  <si>
    <t xml:space="preserve">V1513713  </t>
  </si>
  <si>
    <t>87691</t>
  </si>
  <si>
    <t>STEPHANIE ANN DE LOS SANTOS</t>
  </si>
  <si>
    <t>TSPRA - 2021 CONFEREN</t>
  </si>
  <si>
    <t xml:space="preserve">V1513714  </t>
  </si>
  <si>
    <t xml:space="preserve">V1513715  </t>
  </si>
  <si>
    <t xml:space="preserve">V1513716  </t>
  </si>
  <si>
    <t>53023</t>
  </si>
  <si>
    <t>JACQUELINE ALISON DOWELL</t>
  </si>
  <si>
    <t>Page 17 of 43</t>
  </si>
  <si>
    <t xml:space="preserve">V1513717  </t>
  </si>
  <si>
    <t xml:space="preserve">V1513719  </t>
  </si>
  <si>
    <t xml:space="preserve">V1513721  </t>
  </si>
  <si>
    <t>88020</t>
  </si>
  <si>
    <t>CATHERINE ANITA GRAVES</t>
  </si>
  <si>
    <t xml:space="preserve">V1513722  </t>
  </si>
  <si>
    <t>88019</t>
  </si>
  <si>
    <t>CYNTHIA ANN GUNN</t>
  </si>
  <si>
    <t xml:space="preserve">V1513723  </t>
  </si>
  <si>
    <t>29490</t>
  </si>
  <si>
    <t>LISA M HALL</t>
  </si>
  <si>
    <t xml:space="preserve">V1513724  </t>
  </si>
  <si>
    <t>86609</t>
  </si>
  <si>
    <t>CASSANDRA MARIA HERNANDEZ</t>
  </si>
  <si>
    <t xml:space="preserve">V1513725  </t>
  </si>
  <si>
    <t>86638</t>
  </si>
  <si>
    <t>JAMES COLBERT JR</t>
  </si>
  <si>
    <t xml:space="preserve">V1513727  </t>
  </si>
  <si>
    <t xml:space="preserve">V1513728  </t>
  </si>
  <si>
    <t>85532</t>
  </si>
  <si>
    <t>ERICK LEON</t>
  </si>
  <si>
    <t xml:space="preserve">V1513729  </t>
  </si>
  <si>
    <t>82661</t>
  </si>
  <si>
    <t>DEBORAH MATTHEWS</t>
  </si>
  <si>
    <t xml:space="preserve">V1513731  </t>
  </si>
  <si>
    <t>82231</t>
  </si>
  <si>
    <t>ERIKA GREMILLION-NEAL</t>
  </si>
  <si>
    <t xml:space="preserve">V1513733  </t>
  </si>
  <si>
    <t xml:space="preserve">V1513736  </t>
  </si>
  <si>
    <t>49632</t>
  </si>
  <si>
    <t>CANDACE H RIEDER</t>
  </si>
  <si>
    <t xml:space="preserve">V1513737  </t>
  </si>
  <si>
    <t>86525</t>
  </si>
  <si>
    <t>CYRELLE FERN GARDNER</t>
  </si>
  <si>
    <t xml:space="preserve">V1513738  </t>
  </si>
  <si>
    <t>88161</t>
  </si>
  <si>
    <t>EMILY GRIMES SEEHAUSEN</t>
  </si>
  <si>
    <t xml:space="preserve">V1513739  </t>
  </si>
  <si>
    <t xml:space="preserve">V1513740  </t>
  </si>
  <si>
    <r>
      <t xml:space="preserve">Number of checks in fund 1991 - GENERAL FUND: </t>
    </r>
    <r>
      <rPr>
        <b/>
        <sz val="10"/>
        <color indexed="8"/>
        <rFont val="ARIAL"/>
        <charset val="1"/>
      </rPr>
      <t>205</t>
    </r>
  </si>
  <si>
    <t>WIRELESS 092320102220</t>
  </si>
  <si>
    <t>HP OFFICEJET PRO 7740 AIO</t>
  </si>
  <si>
    <t xml:space="preserve">1513513  </t>
  </si>
  <si>
    <t>88337</t>
  </si>
  <si>
    <t>SAFE HAVENS INTERNATIONAL INC</t>
  </si>
  <si>
    <t>SPEAKER FOR SAFETY FORUM</t>
  </si>
  <si>
    <t>Page 18 of 43</t>
  </si>
  <si>
    <r>
      <t xml:space="preserve">Number of checks in fund 2101 - STOP SCHOOL VIOLENCE GRNT: </t>
    </r>
    <r>
      <rPr>
        <b/>
        <sz val="10"/>
        <color indexed="8"/>
        <rFont val="ARIAL"/>
        <charset val="1"/>
      </rPr>
      <t>2</t>
    </r>
  </si>
  <si>
    <t xml:space="preserve">1513432  </t>
  </si>
  <si>
    <t>BI QTLY GREASE TRAP C</t>
  </si>
  <si>
    <r>
      <t xml:space="preserve">Number of checks in fund 2150 - EARLY HEADSTART OPERATION: </t>
    </r>
    <r>
      <rPr>
        <b/>
        <sz val="10"/>
        <color indexed="8"/>
        <rFont val="ARIAL"/>
        <charset val="1"/>
      </rPr>
      <t>1</t>
    </r>
  </si>
  <si>
    <t xml:space="preserve">1513449  </t>
  </si>
  <si>
    <t xml:space="preserve">1513488  </t>
  </si>
  <si>
    <t>EHS GAS 100120103020</t>
  </si>
  <si>
    <t xml:space="preserve">1513639  </t>
  </si>
  <si>
    <t xml:space="preserve">1513649  </t>
  </si>
  <si>
    <t>ELECTRIC 083120092920</t>
  </si>
  <si>
    <t xml:space="preserve">V1513451  </t>
  </si>
  <si>
    <t xml:space="preserve">V1513458  </t>
  </si>
  <si>
    <t xml:space="preserve">V1513460  </t>
  </si>
  <si>
    <t xml:space="preserve">V1513562  </t>
  </si>
  <si>
    <t xml:space="preserve">V1513567  </t>
  </si>
  <si>
    <t xml:space="preserve">V1513576  </t>
  </si>
  <si>
    <t xml:space="preserve">V1513579  </t>
  </si>
  <si>
    <t>Page 19 of 43</t>
  </si>
  <si>
    <t xml:space="preserve">V1513660  </t>
  </si>
  <si>
    <t>FOLDER CLASSIFICATION SP1</t>
  </si>
  <si>
    <t xml:space="preserve">V1513668  </t>
  </si>
  <si>
    <t xml:space="preserve">V1513671  </t>
  </si>
  <si>
    <t xml:space="preserve">V1513735  </t>
  </si>
  <si>
    <t>INSTALL OF SOFTWARE</t>
  </si>
  <si>
    <r>
      <t xml:space="preserve">Number of checks in fund 2151 - EARLY HEADSTART OPERATION: </t>
    </r>
    <r>
      <rPr>
        <b/>
        <sz val="10"/>
        <color indexed="8"/>
        <rFont val="ARIAL"/>
        <charset val="1"/>
      </rPr>
      <t>18</t>
    </r>
  </si>
  <si>
    <t xml:space="preserve">Fund: 2161 - EARLY HEADSTART T&amp;TA  </t>
  </si>
  <si>
    <t>PROJECTOR MOUNT- CHFRPAU</t>
  </si>
  <si>
    <t>CEILING PLATE- CHFCMS440</t>
  </si>
  <si>
    <t>AUDIO WALL PLATE- COVW131</t>
  </si>
  <si>
    <t>HDMI 2.0 CABLE- COVHDPR15</t>
  </si>
  <si>
    <t>VGA AUDIO CABLE</t>
  </si>
  <si>
    <t>12FT AUDIO CABLE- COVVPVS</t>
  </si>
  <si>
    <t>DROP IN CEILING SPEAKER 8</t>
  </si>
  <si>
    <t xml:space="preserve">1513620  </t>
  </si>
  <si>
    <t>80343</t>
  </si>
  <si>
    <t>COLLABORATIVE FOR CHILDREN</t>
  </si>
  <si>
    <t>SERIES OF TRAININGS FOR E</t>
  </si>
  <si>
    <r>
      <t xml:space="preserve">Number of checks in fund 2161 - EARLY HEADSTART T&amp;TA: </t>
    </r>
    <r>
      <rPr>
        <b/>
        <sz val="10"/>
        <color indexed="8"/>
        <rFont val="ARIAL"/>
        <charset val="1"/>
      </rPr>
      <t>2</t>
    </r>
  </si>
  <si>
    <t xml:space="preserve">1513493  </t>
  </si>
  <si>
    <t xml:space="preserve">1513509  </t>
  </si>
  <si>
    <t>NOV20 THERNET CHARG</t>
  </si>
  <si>
    <t xml:space="preserve">1513641  </t>
  </si>
  <si>
    <t>37570</t>
  </si>
  <si>
    <t>LEE COLLEGE</t>
  </si>
  <si>
    <t>OPEN PURCHASE ORDER BUILD</t>
  </si>
  <si>
    <t>COPIER LEASES</t>
  </si>
  <si>
    <t>COPIER LEASE</t>
  </si>
  <si>
    <t>LEASE FEE OCT 20</t>
  </si>
  <si>
    <t>Page 20 of 43</t>
  </si>
  <si>
    <t xml:space="preserve">1513684  </t>
  </si>
  <si>
    <t>COPIES0701-093020</t>
  </si>
  <si>
    <t xml:space="preserve">1513693  </t>
  </si>
  <si>
    <t>88620</t>
  </si>
  <si>
    <t>DROPLET SOLUTIONS LLC</t>
  </si>
  <si>
    <t>FORMS VALIDATION</t>
  </si>
  <si>
    <t xml:space="preserve">V1513466  </t>
  </si>
  <si>
    <t>87978</t>
  </si>
  <si>
    <t>STEPHANIE MICHELLE ROSS</t>
  </si>
  <si>
    <t xml:space="preserve">V1513600  </t>
  </si>
  <si>
    <t xml:space="preserve">V1513718  </t>
  </si>
  <si>
    <t>87517</t>
  </si>
  <si>
    <t>BIANCA YADHIRA GARCIA</t>
  </si>
  <si>
    <r>
      <t xml:space="preserve">Number of checks in fund 2301 - FEDERAL ADULT ED REGULAR: </t>
    </r>
    <r>
      <rPr>
        <b/>
        <sz val="10"/>
        <color indexed="8"/>
        <rFont val="ARIAL"/>
        <charset val="1"/>
      </rPr>
      <t>11</t>
    </r>
  </si>
  <si>
    <t xml:space="preserve">Fund: 2670 - FED 21ST CENTURY CYC 9  </t>
  </si>
  <si>
    <t xml:space="preserve">1513401  </t>
  </si>
  <si>
    <t>10960</t>
  </si>
  <si>
    <t>ALDINE INDEPENDENT SCHOOL DISTRICT</t>
  </si>
  <si>
    <t>JUN20 DREW</t>
  </si>
  <si>
    <t>JUL20 DREW</t>
  </si>
  <si>
    <t xml:space="preserve">1513402  </t>
  </si>
  <si>
    <t>84484</t>
  </si>
  <si>
    <t>ALIEF INDEPENDENT SCHOOL DISTRICT</t>
  </si>
  <si>
    <t>ALBRIGHT JUL20</t>
  </si>
  <si>
    <t xml:space="preserve">1513410  </t>
  </si>
  <si>
    <t>82332</t>
  </si>
  <si>
    <t>CLEAR CREEK ISD</t>
  </si>
  <si>
    <t>MAY20 CLEAR CREEK</t>
  </si>
  <si>
    <t>JUN20 CLEAR CREEK</t>
  </si>
  <si>
    <t>JUL20 CLEAR CREEK</t>
  </si>
  <si>
    <t xml:space="preserve">1513419  </t>
  </si>
  <si>
    <t>27070</t>
  </si>
  <si>
    <t>GALENA PARK ISD</t>
  </si>
  <si>
    <t>JUL20 NORTH SHORE 9TH</t>
  </si>
  <si>
    <t xml:space="preserve">1513426  </t>
  </si>
  <si>
    <t>32530</t>
  </si>
  <si>
    <t>HOUSTON ISD</t>
  </si>
  <si>
    <t>CHAVEZ HIGH JUL20</t>
  </si>
  <si>
    <t xml:space="preserve">1513427  </t>
  </si>
  <si>
    <t>33610</t>
  </si>
  <si>
    <t>HUMBLE INDEPENDENT SCHOOL DISTRICT</t>
  </si>
  <si>
    <t>STERLING JAN20</t>
  </si>
  <si>
    <t>STERLING NOV19</t>
  </si>
  <si>
    <t>STERLING MAY20</t>
  </si>
  <si>
    <t>STERLING FEB20</t>
  </si>
  <si>
    <t>STERLING MAR20</t>
  </si>
  <si>
    <t>STERLING JUN20</t>
  </si>
  <si>
    <t>STERLING JUL20</t>
  </si>
  <si>
    <t>STERLING APR20</t>
  </si>
  <si>
    <t xml:space="preserve">1513434  </t>
  </si>
  <si>
    <t>45610</t>
  </si>
  <si>
    <t>PASADENA ISD</t>
  </si>
  <si>
    <t>JUN20 SOUTH HOUSTON</t>
  </si>
  <si>
    <t>JUL20 SOUTH HOUSTON</t>
  </si>
  <si>
    <t xml:space="preserve">1513438  </t>
  </si>
  <si>
    <t>52120</t>
  </si>
  <si>
    <t>SHELDON INDEPENDENT SCHOOL DISTRICT</t>
  </si>
  <si>
    <t>JUL NULL MID</t>
  </si>
  <si>
    <t>Page 21 of 43</t>
  </si>
  <si>
    <t xml:space="preserve">1513439  </t>
  </si>
  <si>
    <t>83777</t>
  </si>
  <si>
    <t>SOUTHWEST CHARTER SCHOOL</t>
  </si>
  <si>
    <t>AUG19 SOUTHWEST MID</t>
  </si>
  <si>
    <t>SEPT19 SOUTHWEST MID</t>
  </si>
  <si>
    <t>JAN20 SOUTHWEST MID</t>
  </si>
  <si>
    <t>APR20 SOUTHWEST MID</t>
  </si>
  <si>
    <t>MAY20 SOUTHWEST MID</t>
  </si>
  <si>
    <t>DEC19 SOUTHWEST MID</t>
  </si>
  <si>
    <t>NOV19 SOUTHWEST MID</t>
  </si>
  <si>
    <t>MAR20 SOUTHWEST MID</t>
  </si>
  <si>
    <t>OCT19 SOUTHWEST MID</t>
  </si>
  <si>
    <t>FEB20 SOUTHWEST MID</t>
  </si>
  <si>
    <t>JUN20 SOUTHWEST MID</t>
  </si>
  <si>
    <t>JUL20 SOUTHWEST MID</t>
  </si>
  <si>
    <t xml:space="preserve">1513441  </t>
  </si>
  <si>
    <t>53950</t>
  </si>
  <si>
    <t>SPRING INDEPENDENT SCHOOL DISTRICT</t>
  </si>
  <si>
    <t>BAMMEL MID JUL20</t>
  </si>
  <si>
    <t xml:space="preserve">1513478  </t>
  </si>
  <si>
    <t>86913</t>
  </si>
  <si>
    <t>5 STAR ACADEMY</t>
  </si>
  <si>
    <t>CONTRACT SERVICES</t>
  </si>
  <si>
    <t xml:space="preserve">1513517  </t>
  </si>
  <si>
    <t>88308</t>
  </si>
  <si>
    <t>SJ VISUAL ARTS PRODUCTION</t>
  </si>
  <si>
    <r>
      <t xml:space="preserve">Number of checks in fund 2670 - FED 21ST CENTURY CYC 9: </t>
    </r>
    <r>
      <rPr>
        <b/>
        <sz val="10"/>
        <color indexed="8"/>
        <rFont val="ARIAL"/>
        <charset val="1"/>
      </rPr>
      <t>12</t>
    </r>
  </si>
  <si>
    <t xml:space="preserve">Fund: 2671 - FED 21ST CENTURY CYC 9  </t>
  </si>
  <si>
    <r>
      <t xml:space="preserve">Number of checks in fund 2671 - FED 21ST CENTURY CYC 9: </t>
    </r>
    <r>
      <rPr>
        <b/>
        <sz val="10"/>
        <color indexed="8"/>
        <rFont val="ARIAL"/>
        <charset val="1"/>
      </rPr>
      <t>1</t>
    </r>
  </si>
  <si>
    <t xml:space="preserve">Fund: 2680 - FED 21ST CENTURY CYCLE 10  </t>
  </si>
  <si>
    <t xml:space="preserve">1513399  </t>
  </si>
  <si>
    <t>83547</t>
  </si>
  <si>
    <t>AAMA, INC.</t>
  </si>
  <si>
    <t>GEORGE SANCHEZ JUL20</t>
  </si>
  <si>
    <t xml:space="preserve">1513405  </t>
  </si>
  <si>
    <t>43683</t>
  </si>
  <si>
    <t>NEIGHBORHOOD CENTERS INC</t>
  </si>
  <si>
    <t>PROMISE MAR20</t>
  </si>
  <si>
    <t>JUL20 NORT SHORE ELEM</t>
  </si>
  <si>
    <t>JUL20 TICE ELEM</t>
  </si>
  <si>
    <t>JUL20 WILLIAMSON</t>
  </si>
  <si>
    <t>Page 22 of 43</t>
  </si>
  <si>
    <t>CE KING MAR20 REVISED</t>
  </si>
  <si>
    <t>APR20 CE KING HIGH RE</t>
  </si>
  <si>
    <t>JUL20 CE KING HIGH</t>
  </si>
  <si>
    <t>APR20 CE KING HIGH</t>
  </si>
  <si>
    <t>APR20 CE KING MID REV</t>
  </si>
  <si>
    <t>APR20 CE KING MID</t>
  </si>
  <si>
    <t>JUL20 CE KING MID</t>
  </si>
  <si>
    <t>APR20 ROYALWOOD REVIS</t>
  </si>
  <si>
    <t>APR20 ROYALWOOD</t>
  </si>
  <si>
    <t>JUL20 ROYALWOOD</t>
  </si>
  <si>
    <t xml:space="preserve">1513443  </t>
  </si>
  <si>
    <t>86200</t>
  </si>
  <si>
    <t>TEJANO CENTER FOR COMMUNITY CONCERN</t>
  </si>
  <si>
    <t>JUL20 HOUSTON STEM</t>
  </si>
  <si>
    <t>JUN20 HOUSTON STEM</t>
  </si>
  <si>
    <t xml:space="preserve">1513472  </t>
  </si>
  <si>
    <t>11/09/2020</t>
  </si>
  <si>
    <t>JUN20 ROYALWOOD REVIS</t>
  </si>
  <si>
    <t xml:space="preserve">1513473  </t>
  </si>
  <si>
    <t>JUL20 SOUTHWEST BISSO</t>
  </si>
  <si>
    <r>
      <t xml:space="preserve">Number of checks in fund 2680 - FED 21ST CENTURY CYCLE 10: </t>
    </r>
    <r>
      <rPr>
        <b/>
        <sz val="10"/>
        <color indexed="8"/>
        <rFont val="ARIAL"/>
        <charset val="1"/>
      </rPr>
      <t>7</t>
    </r>
  </si>
  <si>
    <t>1512391  void</t>
  </si>
  <si>
    <t>07/31/2020</t>
  </si>
  <si>
    <t>BUDEWIG MAR20</t>
  </si>
  <si>
    <t xml:space="preserve">1513433  </t>
  </si>
  <si>
    <t>88472</t>
  </si>
  <si>
    <t>OZIEL ENRIQUEZ</t>
  </si>
  <si>
    <t>PROVIDE TECHNICAL SUPPORT</t>
  </si>
  <si>
    <t xml:space="preserve">1513505  </t>
  </si>
  <si>
    <t xml:space="preserve">1513532  </t>
  </si>
  <si>
    <t>88445</t>
  </si>
  <si>
    <t>YAWP RECORDS LLC</t>
  </si>
  <si>
    <t>RECORDED AND LIVE WEBINAR</t>
  </si>
  <si>
    <t>FILTER, GLARE, LCD, 24'</t>
  </si>
  <si>
    <t>TAPE, PAINTERS, 1'X60', B</t>
  </si>
  <si>
    <t>LAMINATE, 9X11.5, MIL</t>
  </si>
  <si>
    <t>SURGE, 8 OUT, ROTATE</t>
  </si>
  <si>
    <t>LAMINATOR, THRM, B/S</t>
  </si>
  <si>
    <t>SURFACE PRO PEN</t>
  </si>
  <si>
    <t>SURFACE PRO MOUSE</t>
  </si>
  <si>
    <r>
      <t xml:space="preserve">Number of checks in fund 2880 - FED-AFTER SCHOOL PTNRSHIP: </t>
    </r>
    <r>
      <rPr>
        <b/>
        <sz val="10"/>
        <color indexed="8"/>
        <rFont val="ARIAL"/>
        <charset val="1"/>
      </rPr>
      <t>5</t>
    </r>
  </si>
  <si>
    <t xml:space="preserve">Fund: 2881 - FED-AFTER SCHOOL PTNRSHIP  </t>
  </si>
  <si>
    <r>
      <t xml:space="preserve">Number of checks in fund 2881 - FED-AFTER SCHOOL PTNRSHIP: </t>
    </r>
    <r>
      <rPr>
        <b/>
        <sz val="10"/>
        <color indexed="8"/>
        <rFont val="ARIAL"/>
        <charset val="1"/>
      </rPr>
      <t>1</t>
    </r>
  </si>
  <si>
    <t>1512466  void</t>
  </si>
  <si>
    <t>GAS 061820072120</t>
  </si>
  <si>
    <t>Page 23 of 43</t>
  </si>
  <si>
    <t>MONTHLY TELEPHONE USAGE P</t>
  </si>
  <si>
    <t xml:space="preserve">1513409  </t>
  </si>
  <si>
    <t>GAS 092120101920</t>
  </si>
  <si>
    <t>PHONE 101020110920</t>
  </si>
  <si>
    <t xml:space="preserve">1513418  </t>
  </si>
  <si>
    <t>PHONE 092020101920</t>
  </si>
  <si>
    <t xml:space="preserve">1513421  </t>
  </si>
  <si>
    <t>WATER 092120102020</t>
  </si>
  <si>
    <t xml:space="preserve">1513431  </t>
  </si>
  <si>
    <t>WATER 10/20</t>
  </si>
  <si>
    <t xml:space="preserve">1513442  </t>
  </si>
  <si>
    <t>87675</t>
  </si>
  <si>
    <t>SWART ARCHITECTS INC</t>
  </si>
  <si>
    <t>ARCHITECT FEE FOR RENOVAT</t>
  </si>
  <si>
    <t xml:space="preserve">1513483  </t>
  </si>
  <si>
    <t>WATER 10/27/20</t>
  </si>
  <si>
    <t>PHONE 102120112020</t>
  </si>
  <si>
    <t>PHONE 102720112620</t>
  </si>
  <si>
    <t>HS GAS 100120103020</t>
  </si>
  <si>
    <t>TEMP WEEK 10/11/20</t>
  </si>
  <si>
    <t>TEMP STAFF 10/11/20</t>
  </si>
  <si>
    <t>TEMP STAFF 10/25/20</t>
  </si>
  <si>
    <t>TEMP STAFF 11/01/20</t>
  </si>
  <si>
    <t xml:space="preserve">1513494  </t>
  </si>
  <si>
    <t>WATER 092620102220</t>
  </si>
  <si>
    <t xml:space="preserve">1513496  </t>
  </si>
  <si>
    <t>WATER READ 10/23/20</t>
  </si>
  <si>
    <t>WATER READ 102220</t>
  </si>
  <si>
    <t>Page 24 of 43</t>
  </si>
  <si>
    <t xml:space="preserve">1513499  </t>
  </si>
  <si>
    <t>CLASSROOM SUPPLIES</t>
  </si>
  <si>
    <t>SEMI ROUND TRASH CAN- 109</t>
  </si>
  <si>
    <t>BLUE SHOE COVERS0 NC 3449</t>
  </si>
  <si>
    <t>PRIMARY BLOCKS- 8081683</t>
  </si>
  <si>
    <t>WASHABLE WICKER BASKET SM</t>
  </si>
  <si>
    <t>BOTTLE WARMER/COOLER- NC8</t>
  </si>
  <si>
    <t>MANNERS BOOKS0 8062539</t>
  </si>
  <si>
    <t>I SEE ME BOOK0 8038945</t>
  </si>
  <si>
    <t>DOUBLE BUBBLE WIRE MAZE-</t>
  </si>
  <si>
    <t>ROLLIPOP BALL RACEWAY- 80</t>
  </si>
  <si>
    <t>DIEAPER DEKO- 8084872</t>
  </si>
  <si>
    <t>TODDLER SIT/READ BENCH- 8</t>
  </si>
  <si>
    <t>UV STERILIZER/DRYER- 8032</t>
  </si>
  <si>
    <t>SEE ALL STORAGE- 8081429</t>
  </si>
  <si>
    <t>DARK BLUE COTS- 1090241DB</t>
  </si>
  <si>
    <t>TODDLERCOT GRAY- 1090243</t>
  </si>
  <si>
    <t>TODDLER COT SHEETS0 NC 81</t>
  </si>
  <si>
    <t>SQUEAKY BALLS- 8083559</t>
  </si>
  <si>
    <t>CORN POPPER TOY0 8029834</t>
  </si>
  <si>
    <t>MIRROR ACTIVITY- 8089196</t>
  </si>
  <si>
    <t>SOFT EDUBLOCKS- 8081248</t>
  </si>
  <si>
    <t>DRAMTIC PLAY CAMERA-80391</t>
  </si>
  <si>
    <t>KNOB PUZZLE- 8031396</t>
  </si>
  <si>
    <t>TODDLER APRONS-8035218</t>
  </si>
  <si>
    <t>GRIP PAINT BRUSHES- 80676</t>
  </si>
  <si>
    <t>FINGER POAINTS0 1046045</t>
  </si>
  <si>
    <t>SENSORY MAT- 1081632BL</t>
  </si>
  <si>
    <t>HEAD START BODY KIT- NC 2</t>
  </si>
  <si>
    <t>PULL UP STORAGE- 8095732</t>
  </si>
  <si>
    <t>FREEDOM TRAINER- 8013241</t>
  </si>
  <si>
    <t>4 SECTION TODDLER LOCKER</t>
  </si>
  <si>
    <t>GLIDER ROCKER- NC 27104</t>
  </si>
  <si>
    <t>BUBBLE CARPET- NC 63424</t>
  </si>
  <si>
    <t>LEAF CARPET-NC32493</t>
  </si>
  <si>
    <t>NATURAL INFANT CHANGING T</t>
  </si>
  <si>
    <t>TABLE- 1071416DB</t>
  </si>
  <si>
    <t>7 1/2 CHAIR-102007DB</t>
  </si>
  <si>
    <t>6 1/2 CHAIR- 802006DB</t>
  </si>
  <si>
    <t>DIAPER WALL STORAGE- NC16</t>
  </si>
  <si>
    <t>WHEEL ON GO RUG- NC 26931</t>
  </si>
  <si>
    <t xml:space="preserve">1513510  </t>
  </si>
  <si>
    <t>ELECTRIC 091520101420</t>
  </si>
  <si>
    <t xml:space="preserve">1513530  </t>
  </si>
  <si>
    <t>WASTE TRASH BIN OCT20</t>
  </si>
  <si>
    <t>PHONE 110720120620</t>
  </si>
  <si>
    <t>Page 25 of 43</t>
  </si>
  <si>
    <t>LENOVO THINKPAD T490 14"</t>
  </si>
  <si>
    <t>CDW AUTOPILOT BASE CDW#52</t>
  </si>
  <si>
    <t>CDW AUTO PILOT CDW#525985</t>
  </si>
  <si>
    <t>AMAZON FIRE HD 10 KIDS ED</t>
  </si>
  <si>
    <t xml:space="preserve">1513619  </t>
  </si>
  <si>
    <t>GAS 1012201121020</t>
  </si>
  <si>
    <t xml:space="preserve">1513622  </t>
  </si>
  <si>
    <t>PHONE 111020120920</t>
  </si>
  <si>
    <t>TEMP STAFF 10/18/20</t>
  </si>
  <si>
    <t>TEMP STAFF 10/28/20</t>
  </si>
  <si>
    <t>TEMP STAFF 11/08/2020</t>
  </si>
  <si>
    <t xml:space="preserve">1513630  </t>
  </si>
  <si>
    <t>WATER 093020102920</t>
  </si>
  <si>
    <t xml:space="preserve">1513631  </t>
  </si>
  <si>
    <t xml:space="preserve">1513634  </t>
  </si>
  <si>
    <t xml:space="preserve">1513640  </t>
  </si>
  <si>
    <t>YELLOW PAPER- TA50YE</t>
  </si>
  <si>
    <t>BRIGHT BLUE PAPER-TA50BB</t>
  </si>
  <si>
    <t>WHITE PAPER-TA50WT</t>
  </si>
  <si>
    <t>RED PAPER-TA50RD</t>
  </si>
  <si>
    <t>ASSORTED PAPER-TA50AC</t>
  </si>
  <si>
    <t>REST MATS-LC191</t>
  </si>
  <si>
    <t>Page 26 of 43</t>
  </si>
  <si>
    <t>ELECTRIC 091820101820</t>
  </si>
  <si>
    <t>ELECTRIC 092120101920</t>
  </si>
  <si>
    <t>ELECTRIC 090220100420</t>
  </si>
  <si>
    <t>ELECTRIC 091020100820</t>
  </si>
  <si>
    <t xml:space="preserve">1513688  </t>
  </si>
  <si>
    <t>GAS 101320111020</t>
  </si>
  <si>
    <t xml:space="preserve">1513689  </t>
  </si>
  <si>
    <t>PHONE 111120121020</t>
  </si>
  <si>
    <t xml:space="preserve">1513695  </t>
  </si>
  <si>
    <t>SKY BLUE PAPER ROLL- 1017</t>
  </si>
  <si>
    <t>Page 27 of 43</t>
  </si>
  <si>
    <t xml:space="preserve">V1513471  </t>
  </si>
  <si>
    <t>63205</t>
  </si>
  <si>
    <t>HATTIE L WESTON</t>
  </si>
  <si>
    <t xml:space="preserve">V1513541  </t>
  </si>
  <si>
    <t>Page 28 of 43</t>
  </si>
  <si>
    <t xml:space="preserve">V1513586  </t>
  </si>
  <si>
    <t>REIM CHILD CARE LICEN</t>
  </si>
  <si>
    <t xml:space="preserve">V1513598  </t>
  </si>
  <si>
    <t>LABOR AND SUPPLIES</t>
  </si>
  <si>
    <t>LABOR INV 245541</t>
  </si>
  <si>
    <t>Page 29 of 43</t>
  </si>
  <si>
    <t xml:space="preserve">V1513604  </t>
  </si>
  <si>
    <t>HEAD START MAILER</t>
  </si>
  <si>
    <t>FIFTH WARD POSTCARD DESIG</t>
  </si>
  <si>
    <t>FIFTH WARD POSTCARD - MAI</t>
  </si>
  <si>
    <t>FIFTH WARD POSTCARD - POS</t>
  </si>
  <si>
    <t>FELLOWES STANDARD RISER F</t>
  </si>
  <si>
    <t>DAC LCD/TFT MONITOR RISER</t>
  </si>
  <si>
    <t>ZEP CALCIUM/LIME REMOVER</t>
  </si>
  <si>
    <t xml:space="preserve">V1513666  </t>
  </si>
  <si>
    <t>Page 30 of 43</t>
  </si>
  <si>
    <t xml:space="preserve">V1513673  </t>
  </si>
  <si>
    <t>SOFTWARE INSTALL</t>
  </si>
  <si>
    <t xml:space="preserve">V1513674  </t>
  </si>
  <si>
    <t>48820</t>
  </si>
  <si>
    <t>ODESSA TAIWAN RELIFORD</t>
  </si>
  <si>
    <t xml:space="preserve">V1513675  </t>
  </si>
  <si>
    <t>87782</t>
  </si>
  <si>
    <t>JENNIFER MARIE SIERRA</t>
  </si>
  <si>
    <t>HEAD START CALENDAR PRINT</t>
  </si>
  <si>
    <t xml:space="preserve">V1513680  </t>
  </si>
  <si>
    <t xml:space="preserve">V1513720  </t>
  </si>
  <si>
    <t>88006</t>
  </si>
  <si>
    <t>MARIA GUADALUPE GOMEZ</t>
  </si>
  <si>
    <t xml:space="preserve">V1513726  </t>
  </si>
  <si>
    <t>87523</t>
  </si>
  <si>
    <t>PAMELA LYNN JONES-LEE</t>
  </si>
  <si>
    <t xml:space="preserve">V1513730  </t>
  </si>
  <si>
    <t xml:space="preserve">V1513732  </t>
  </si>
  <si>
    <t>INSTALLATION OF SOFTW</t>
  </si>
  <si>
    <t xml:space="preserve">V1513741  </t>
  </si>
  <si>
    <t>Page 31 of 43</t>
  </si>
  <si>
    <r>
      <t xml:space="preserve">Number of checks in fund 2890 - HEAD START OP &amp; TRAINING: </t>
    </r>
    <r>
      <rPr>
        <b/>
        <sz val="10"/>
        <color indexed="8"/>
        <rFont val="ARIAL"/>
        <charset val="1"/>
      </rPr>
      <t>60</t>
    </r>
  </si>
  <si>
    <t xml:space="preserve">1513407  </t>
  </si>
  <si>
    <t>80145</t>
  </si>
  <si>
    <t>BUCKEYE CLEANING CENTER</t>
  </si>
  <si>
    <t>DISPENSER FLOOR STAND ONE</t>
  </si>
  <si>
    <t>HAND SANITIZER FOAM SYMME</t>
  </si>
  <si>
    <t>HAND SANITIZE FOAM SYMMET</t>
  </si>
  <si>
    <t xml:space="preserve">1513414  </t>
  </si>
  <si>
    <t xml:space="preserve">1513430  </t>
  </si>
  <si>
    <t xml:space="preserve">1513502  </t>
  </si>
  <si>
    <t xml:space="preserve">1513515  </t>
  </si>
  <si>
    <t>51528</t>
  </si>
  <si>
    <t>SCHOOL HEALTH CORPORATION</t>
  </si>
  <si>
    <t>3PLY FACEMASK 50/BX 10201</t>
  </si>
  <si>
    <t>SAMSUNG GALAXY TAB A (201</t>
  </si>
  <si>
    <t xml:space="preserve">1513624  </t>
  </si>
  <si>
    <t>MOBILE CART</t>
  </si>
  <si>
    <t>FABRICATION AND INSTALLAT</t>
  </si>
  <si>
    <t>MOBILE CARTS (13)</t>
  </si>
  <si>
    <t xml:space="preserve">1513625  </t>
  </si>
  <si>
    <t xml:space="preserve">1513646  </t>
  </si>
  <si>
    <t>MEDICAL/HEALTH SUPPLY</t>
  </si>
  <si>
    <t>Page 32 of 43</t>
  </si>
  <si>
    <t xml:space="preserve">1513683  </t>
  </si>
  <si>
    <t>MASKS FACE PLEATED GENERA</t>
  </si>
  <si>
    <t>MASKS FACE PLEATED 85166</t>
  </si>
  <si>
    <t>NITRILE GLOVES GENERAL FU</t>
  </si>
  <si>
    <t>NITRILE GLOVES HEAD START</t>
  </si>
  <si>
    <t>NITRILE GLOVES CASE</t>
  </si>
  <si>
    <t>SANITIZER PURELL 8OZ 9652</t>
  </si>
  <si>
    <t>GLOVES NITRILE # MG6112 M</t>
  </si>
  <si>
    <t>SCREEN PRIVACY WRKSTN, SL</t>
  </si>
  <si>
    <t>SET UP CHARGE FOR MASKS W</t>
  </si>
  <si>
    <t>COTTON CUSTOM FACE MASK W</t>
  </si>
  <si>
    <t>NON FOOD BAYTOWN</t>
  </si>
  <si>
    <t>BAG, SNACK FLIP TOP #703-</t>
  </si>
  <si>
    <t>GLOVES DISPOSABLE LG 550-</t>
  </si>
  <si>
    <t>DISK FLOOR FOOTPRINT PSDD</t>
  </si>
  <si>
    <t>SIGN SPACING DISC</t>
  </si>
  <si>
    <t>CUSTOM ACRYLIC FOLD DESK</t>
  </si>
  <si>
    <t>LAMINATING ROLL FILM-GBC3</t>
  </si>
  <si>
    <t>BALLPOINT PENS BLK-BICGSM</t>
  </si>
  <si>
    <t>SHARPIE PERM MARKER-SAN13</t>
  </si>
  <si>
    <t>BIC DRY ERASE MARKERS BLK</t>
  </si>
  <si>
    <t>TRIPP LITE 6IN-TRPP13706N</t>
  </si>
  <si>
    <t>HP TONER CARTRIDGE BLACK-</t>
  </si>
  <si>
    <t>HP TONER CART YELLOW-HEWC</t>
  </si>
  <si>
    <t>HP ORIGINAL TONER CART-BL</t>
  </si>
  <si>
    <t>GBC LAMINATING ROLL FILM-</t>
  </si>
  <si>
    <t>DISINFECTING WIPES FRSH 7</t>
  </si>
  <si>
    <t>MASK FILTRATION KN95</t>
  </si>
  <si>
    <t>KLEENGUARD A40 SHOE COVER</t>
  </si>
  <si>
    <t>GOWN LTBL 68X50 LBE</t>
  </si>
  <si>
    <t>Page 33 of 43</t>
  </si>
  <si>
    <t>NON FOOD KITCHEN ITEM</t>
  </si>
  <si>
    <t>ENG WASH YOUR HANDS POSTE</t>
  </si>
  <si>
    <t>SPAN WASH YOUR HANDS POST</t>
  </si>
  <si>
    <t>HAND WASH AND SANITIZER U</t>
  </si>
  <si>
    <t>SAFE AND HEALTHY DIAPERIN</t>
  </si>
  <si>
    <t>POSTER WASH YOUR HANDS (S</t>
  </si>
  <si>
    <t>POSTER WASH YOUR HANDS (E</t>
  </si>
  <si>
    <t>POSTER SAFE AND HEALTHY D</t>
  </si>
  <si>
    <t>HAND WASHING AND HAND SAN</t>
  </si>
  <si>
    <t>Page 34 of 43</t>
  </si>
  <si>
    <t>SANITIZER GALLON FOR HS/E</t>
  </si>
  <si>
    <t>MASK, CHILD SIZE DISPOSAB</t>
  </si>
  <si>
    <t>LETTER SIZE COPY PAPER-PS</t>
  </si>
  <si>
    <t>CLI CLASSPACK GLUE STICKS</t>
  </si>
  <si>
    <t>WESTCOTT BLUNT TIP SCISSO</t>
  </si>
  <si>
    <t>BUSINESS TWO POCKET FOLDE</t>
  </si>
  <si>
    <t>PACON LASER CARD STOCK</t>
  </si>
  <si>
    <t>BUSINESS SOURCE LAMINATIN</t>
  </si>
  <si>
    <t>ZIPLOC 2 GALLON BAGS 100</t>
  </si>
  <si>
    <t>BUSINESS SOURCE NO.2 PENC</t>
  </si>
  <si>
    <t>VELCRO STICKY BACK TAPE-V</t>
  </si>
  <si>
    <t>DUCK BRAND PACKING TAPE 5</t>
  </si>
  <si>
    <r>
      <t xml:space="preserve">Number of checks in fund 4271 - DISASTER RECOVERY: </t>
    </r>
    <r>
      <rPr>
        <b/>
        <sz val="10"/>
        <color indexed="8"/>
        <rFont val="ARIAL"/>
        <charset val="1"/>
      </rPr>
      <t>16</t>
    </r>
  </si>
  <si>
    <t xml:space="preserve">Fund: 4671 - LOC-CITY OF HOUSTON  </t>
  </si>
  <si>
    <t xml:space="preserve">1513655  </t>
  </si>
  <si>
    <t>86501</t>
  </si>
  <si>
    <t>5WORKS INC</t>
  </si>
  <si>
    <t>CITY OF HOUSTON CITY CONN</t>
  </si>
  <si>
    <t xml:space="preserve">1513656  </t>
  </si>
  <si>
    <t>87552</t>
  </si>
  <si>
    <t>ST MARTHA CATHOLIC SCHOOL</t>
  </si>
  <si>
    <t xml:space="preserve">1513657  </t>
  </si>
  <si>
    <t>81964</t>
  </si>
  <si>
    <t>YOUNG AUDIENCES OF HOUSTON</t>
  </si>
  <si>
    <t>Page 35 of 43</t>
  </si>
  <si>
    <t xml:space="preserve">V1513681  </t>
  </si>
  <si>
    <t>87018</t>
  </si>
  <si>
    <t>COLOR OF LIFE COMMUNITY RESOURCE &amp;</t>
  </si>
  <si>
    <r>
      <t xml:space="preserve">Number of checks in fund 4671 - LOC-CITY OF HOUSTON: </t>
    </r>
    <r>
      <rPr>
        <b/>
        <sz val="10"/>
        <color indexed="8"/>
        <rFont val="ARIAL"/>
        <charset val="1"/>
      </rPr>
      <t>4</t>
    </r>
  </si>
  <si>
    <t xml:space="preserve">Fund: 4981 - LOC-OTHER LOCAL GRANTS  </t>
  </si>
  <si>
    <t>TOTAL RECALL ENVISION WAR</t>
  </si>
  <si>
    <t>TWO 1 HOUR ONLINE/VIDEO T</t>
  </si>
  <si>
    <t>ZEBRA TC57 BARCODE SCANNE</t>
  </si>
  <si>
    <t>PRORATED ANNUAL SUPPORT F</t>
  </si>
  <si>
    <t xml:space="preserve">1513636  </t>
  </si>
  <si>
    <t>88591</t>
  </si>
  <si>
    <t>INSTRUCTURE INC</t>
  </si>
  <si>
    <t>CONTRACTUAL AGREEMENT FOR</t>
  </si>
  <si>
    <r>
      <t xml:space="preserve">Number of checks in fund 4981 - LOC-OTHER LOCAL GRANTS: </t>
    </r>
    <r>
      <rPr>
        <b/>
        <sz val="10"/>
        <color indexed="8"/>
        <rFont val="ARIAL"/>
        <charset val="1"/>
      </rPr>
      <t>2</t>
    </r>
  </si>
  <si>
    <t xml:space="preserve">1513413  </t>
  </si>
  <si>
    <t xml:space="preserve">1513682  </t>
  </si>
  <si>
    <t>82517</t>
  </si>
  <si>
    <t>A-ROCKET MOVING &amp; STORAGE</t>
  </si>
  <si>
    <t>ABS WEST MOVEOUT</t>
  </si>
  <si>
    <t xml:space="preserve">1513423  </t>
  </si>
  <si>
    <t>88391</t>
  </si>
  <si>
    <t>HORIZON INTERNATIONAL GROUP LLC</t>
  </si>
  <si>
    <t>REFUND OVERPYMNT</t>
  </si>
  <si>
    <t>PYMNT FOR INV. #2290</t>
  </si>
  <si>
    <t>APC RBC123 REPLACEMENT BA</t>
  </si>
  <si>
    <t>APL BACK-UPS PRO BX1000M</t>
  </si>
  <si>
    <t xml:space="preserve">1513495  </t>
  </si>
  <si>
    <t>ADVERTISING RFPS IN THE H</t>
  </si>
  <si>
    <t>LENOVO THINKVISION T24I-1</t>
  </si>
  <si>
    <t>LENOVO THINK STATION P520</t>
  </si>
  <si>
    <t>Page 36 of 43</t>
  </si>
  <si>
    <t>CHAIR, MFC, MESH, HEADRES</t>
  </si>
  <si>
    <t xml:space="preserve">V1513456  </t>
  </si>
  <si>
    <t xml:space="preserve">V1513457  </t>
  </si>
  <si>
    <t xml:space="preserve">V1513553  </t>
  </si>
  <si>
    <t xml:space="preserve">V1513560  </t>
  </si>
  <si>
    <t xml:space="preserve">V1513663  </t>
  </si>
  <si>
    <t xml:space="preserve">V1513667  </t>
  </si>
  <si>
    <t>FIELD REPRESENTATIVE</t>
  </si>
  <si>
    <t xml:space="preserve">V1513676  </t>
  </si>
  <si>
    <t>87607</t>
  </si>
  <si>
    <t>LAURA A SPREHE</t>
  </si>
  <si>
    <t>TASBO 2020 PURCHASING</t>
  </si>
  <si>
    <t xml:space="preserve">V1513679  </t>
  </si>
  <si>
    <t>82571</t>
  </si>
  <si>
    <t>SHORT ENTERPRISE, INC/WEBREVELATION</t>
  </si>
  <si>
    <t>HCDE SERVICES AGREEMENT F</t>
  </si>
  <si>
    <r>
      <t xml:space="preserve">Number of checks in fund 7111 - CHOICE PARTNERS: </t>
    </r>
    <r>
      <rPr>
        <b/>
        <sz val="10"/>
        <color indexed="8"/>
        <rFont val="ARIAL"/>
        <charset val="1"/>
      </rPr>
      <t>17</t>
    </r>
  </si>
  <si>
    <t>GAS 061220-071520</t>
  </si>
  <si>
    <t>GAS 092420-102220</t>
  </si>
  <si>
    <t xml:space="preserve"> BUILDING MATERIALS</t>
  </si>
  <si>
    <t>INSTALLATION OF 6' 9"-GAU</t>
  </si>
  <si>
    <t xml:space="preserve">1513422  </t>
  </si>
  <si>
    <t>WATER 091920-102020</t>
  </si>
  <si>
    <t xml:space="preserve">1513425  </t>
  </si>
  <si>
    <t>WATER 091820-102020</t>
  </si>
  <si>
    <t>WATER 091720-102020</t>
  </si>
  <si>
    <t>WATER  091820-102320</t>
  </si>
  <si>
    <t xml:space="preserve">1513435  </t>
  </si>
  <si>
    <t>NOV 20 R 6311 IRVINGT</t>
  </si>
  <si>
    <t xml:space="preserve">1513440  </t>
  </si>
  <si>
    <t>87600</t>
  </si>
  <si>
    <t>SWGH LLC</t>
  </si>
  <si>
    <t>GLASS REPLACEMENT</t>
  </si>
  <si>
    <t xml:space="preserve">1513444  </t>
  </si>
  <si>
    <t>Page 37 of 43</t>
  </si>
  <si>
    <t>VERIZON 10082020-1107</t>
  </si>
  <si>
    <t xml:space="preserve">1513480  </t>
  </si>
  <si>
    <t>87542</t>
  </si>
  <si>
    <t>ALWAYS IN SEASON, INC</t>
  </si>
  <si>
    <t>PLANT MAINTENANCE SEP</t>
  </si>
  <si>
    <t>LENOVO THINK STATION P330</t>
  </si>
  <si>
    <t>CDW AUTOPILOT BASE / CDW</t>
  </si>
  <si>
    <t>CYBER ACOUSTICS / CA 2.0</t>
  </si>
  <si>
    <t>SURFACE PRO TYPE COVER KE</t>
  </si>
  <si>
    <t>UAG TEMPERED GLASS SCREEN</t>
  </si>
  <si>
    <t>MS SURFACE ARC MOUSE/ CDW</t>
  </si>
  <si>
    <t>SURFACE PRO USB C / CDW #</t>
  </si>
  <si>
    <t>WENGER BC UP TO 14 NOTEBO</t>
  </si>
  <si>
    <t>GAS 092920-102620</t>
  </si>
  <si>
    <t>WATER 092220-102120</t>
  </si>
  <si>
    <t>WATER 100220-110220</t>
  </si>
  <si>
    <t>Page 38 of 43</t>
  </si>
  <si>
    <t xml:space="preserve">1513503  </t>
  </si>
  <si>
    <t>OCT20 LAWN MAINTENA</t>
  </si>
  <si>
    <t xml:space="preserve">1513508  </t>
  </si>
  <si>
    <t>85367</t>
  </si>
  <si>
    <t>POWERSECURE SERVICE</t>
  </si>
  <si>
    <t>SERVICE CALL REQUEST</t>
  </si>
  <si>
    <t xml:space="preserve">1513512  </t>
  </si>
  <si>
    <t>WATER 091920-101920</t>
  </si>
  <si>
    <t xml:space="preserve">1513518  </t>
  </si>
  <si>
    <t>REPLACE DOOR GLASS</t>
  </si>
  <si>
    <t xml:space="preserve">1513522  </t>
  </si>
  <si>
    <t>ANNUAL CONTRIBUTION FOR C</t>
  </si>
  <si>
    <t xml:space="preserve">1513527  </t>
  </si>
  <si>
    <t>100120-103120 TRASH P</t>
  </si>
  <si>
    <t xml:space="preserve">1513613  </t>
  </si>
  <si>
    <t>NOV 20 PLANT MAINTEN</t>
  </si>
  <si>
    <t>Page 39 of 43</t>
  </si>
  <si>
    <t>GAS 100720-110520</t>
  </si>
  <si>
    <t>GAS 100720-110620</t>
  </si>
  <si>
    <t xml:space="preserve">1513629  </t>
  </si>
  <si>
    <t>NAPKIN DISPENSERS</t>
  </si>
  <si>
    <t>CULTERY DISPENSERS</t>
  </si>
  <si>
    <t>BLACK TRASH CAN</t>
  </si>
  <si>
    <t>BLACK TRASH CANS</t>
  </si>
  <si>
    <t xml:space="preserve">1513633  </t>
  </si>
  <si>
    <t>WATER 101420-111020</t>
  </si>
  <si>
    <t>WATER 101320-110920</t>
  </si>
  <si>
    <t>WATER 111220</t>
  </si>
  <si>
    <t>WATER 111020</t>
  </si>
  <si>
    <t xml:space="preserve">1513648  </t>
  </si>
  <si>
    <t>DEDUCTIBLE BILLING FOR SE</t>
  </si>
  <si>
    <t>ELECTRIC OCT 20</t>
  </si>
  <si>
    <t>ELECTRIC SEPT 20</t>
  </si>
  <si>
    <t xml:space="preserve">1513686  </t>
  </si>
  <si>
    <t>86282</t>
  </si>
  <si>
    <t>ATLAS UNIVERSAL INC</t>
  </si>
  <si>
    <t>TO CLEAN &amp; PREPARE AREAS,</t>
  </si>
  <si>
    <t xml:space="preserve">1513694  </t>
  </si>
  <si>
    <t>REPAIR FENCE AT HIGHPOINT</t>
  </si>
  <si>
    <t xml:space="preserve">1513697  </t>
  </si>
  <si>
    <t>DEC 20 R 6311 IRVINGT</t>
  </si>
  <si>
    <t>Page 40 of 43</t>
  </si>
  <si>
    <t xml:space="preserve">1513699  </t>
  </si>
  <si>
    <t>84811</t>
  </si>
  <si>
    <t>R S MEANS COMPANY LLC</t>
  </si>
  <si>
    <t>SOFTWARD FOR JOE C.</t>
  </si>
  <si>
    <t>TONER, 410X, 2PK</t>
  </si>
  <si>
    <t xml:space="preserve">V1513467  </t>
  </si>
  <si>
    <t>OCT 20 WATER SERVICE</t>
  </si>
  <si>
    <t>CHAIR / MESH/HEADREST/ PL</t>
  </si>
  <si>
    <t>CHAIR/MESH/HEADREST/ORANG</t>
  </si>
  <si>
    <t xml:space="preserve">V1513552  </t>
  </si>
  <si>
    <t>1012-1025202 SECURITY</t>
  </si>
  <si>
    <t>1026-110820 SECURITY</t>
  </si>
  <si>
    <t xml:space="preserve">V1513566  </t>
  </si>
  <si>
    <t xml:space="preserve">V1513597  </t>
  </si>
  <si>
    <t xml:space="preserve">V1513607  </t>
  </si>
  <si>
    <t>84446</t>
  </si>
  <si>
    <t>ALBERT V VALADEZ</t>
  </si>
  <si>
    <t>STAPLER, FULL</t>
  </si>
  <si>
    <t xml:space="preserve">V1513669  </t>
  </si>
  <si>
    <t>POWERSPRAY CONTRACT</t>
  </si>
  <si>
    <t>ABSW MNTHLY MONITORIN</t>
  </si>
  <si>
    <t>ABSE FIRE TROUBLE</t>
  </si>
  <si>
    <t>ABS WEST MNTHLY MONIT</t>
  </si>
  <si>
    <t>ABSW REPROGRAMMING</t>
  </si>
  <si>
    <t>ABSE SERVER TROUBLE</t>
  </si>
  <si>
    <t>ABSE SENSITIVITY TEST</t>
  </si>
  <si>
    <t>HPE GYM SYSTEM</t>
  </si>
  <si>
    <t>ABSE BAD HARD DRIVE</t>
  </si>
  <si>
    <t>Page 41 of 43</t>
  </si>
  <si>
    <t>MONTHLY MONITORING SERVIC</t>
  </si>
  <si>
    <r>
      <t xml:space="preserve">Number of checks in fund 7991 - ISF-FACILITIES: </t>
    </r>
    <r>
      <rPr>
        <b/>
        <sz val="10"/>
        <color indexed="8"/>
        <rFont val="ARIAL"/>
        <charset val="1"/>
      </rPr>
      <t>43</t>
    </r>
  </si>
  <si>
    <t xml:space="preserve">1513615  </t>
  </si>
  <si>
    <t>Page 42 of 43</t>
  </si>
  <si>
    <r>
      <t>Total number of checks in report:</t>
    </r>
    <r>
      <rPr>
        <b/>
        <sz val="10"/>
        <color indexed="8"/>
        <rFont val="ARIAL"/>
        <charset val="1"/>
      </rPr>
      <t xml:space="preserve"> 341</t>
    </r>
  </si>
  <si>
    <t>Page 43 of 43</t>
  </si>
  <si>
    <t>Fiscal Year: 21  Period: 3</t>
  </si>
  <si>
    <r>
      <rPr>
        <sz val="8"/>
        <rFont val="Lucida Console"/>
        <family val="3"/>
      </rPr>
      <t>DATE: 11/30/2020                               HARRIS COUNTY DEPARTMENT OF EDUCATION                        ACCTPA21</t>
    </r>
  </si>
  <si>
    <r>
      <rPr>
        <sz val="8"/>
        <rFont val="Lucida Console"/>
        <family val="3"/>
      </rPr>
      <t>TIME: 11:18:30                                 CHECK REGISTER INCLUDING SYSTEM VOIDS                        ACCOUNTING PERIOD:  3/21</t>
    </r>
  </si>
  <si>
    <r>
      <rPr>
        <sz val="8"/>
        <rFont val="Lucida Console"/>
        <family val="3"/>
      </rPr>
      <t>SELECTION CRITERIA: chkstat.rundate between '20201101 00:00:00.000' and '20201130 00:00:00.000' and chkstat.chk_status='V'</t>
    </r>
  </si>
  <si>
    <r>
      <rPr>
        <sz val="8"/>
        <rFont val="Lucida Console"/>
        <family val="3"/>
      </rPr>
      <t>ALIEF INDEPENDENT SCHOOL DISTRICT</t>
    </r>
  </si>
  <si>
    <r>
      <rPr>
        <sz val="8"/>
        <rFont val="Lucida Console"/>
        <family val="3"/>
      </rPr>
      <t>* 1512459</t>
    </r>
  </si>
  <si>
    <r>
      <rPr>
        <sz val="8"/>
        <rFont val="Lucida Console"/>
        <family val="3"/>
      </rPr>
      <t>ALL SOURCE SECURITY CONTAINER USA</t>
    </r>
  </si>
  <si>
    <r>
      <rPr>
        <sz val="8"/>
        <rFont val="Lucida Console"/>
        <family val="3"/>
      </rPr>
      <t>* 1512466</t>
    </r>
  </si>
  <si>
    <r>
      <rPr>
        <sz val="8"/>
        <rFont val="Lucida Console"/>
        <family val="3"/>
      </rPr>
      <t>CENTERPOINT ENERGY</t>
    </r>
  </si>
  <si>
    <r>
      <rPr>
        <sz val="8"/>
        <rFont val="Lucida Console"/>
        <family val="3"/>
      </rPr>
      <t>* 1513652</t>
    </r>
  </si>
  <si>
    <r>
      <rPr>
        <sz val="8"/>
        <rFont val="Lucida Console"/>
        <family val="3"/>
      </rPr>
      <t>DAHILL OFFICE TECHNOLOGY CORP</t>
    </r>
  </si>
  <si>
    <r>
      <rPr>
        <sz val="8"/>
        <rFont val="Lucida Console"/>
        <family val="3"/>
      </rPr>
      <t>*V1513452</t>
    </r>
  </si>
  <si>
    <r>
      <rPr>
        <sz val="8"/>
        <rFont val="Lucida Console"/>
        <family val="3"/>
      </rPr>
      <t>BUTLER BUSINESS PRODUCTS</t>
    </r>
  </si>
  <si>
    <r>
      <rPr>
        <sz val="8"/>
        <rFont val="Lucida Console"/>
        <family val="3"/>
      </rPr>
      <t>*V1513561</t>
    </r>
  </si>
  <si>
    <r>
      <rPr>
        <sz val="8"/>
        <rFont val="Lucida Console"/>
        <family val="3"/>
      </rPr>
      <t>*V1513659</t>
    </r>
  </si>
  <si>
    <r>
      <rPr>
        <sz val="8"/>
        <rFont val="Lucida Console"/>
        <family val="3"/>
      </rPr>
      <t>*V1513661</t>
    </r>
  </si>
  <si>
    <r>
      <rPr>
        <sz val="8"/>
        <rFont val="Lucida Console"/>
        <family val="3"/>
      </rPr>
      <t>*V1513734</t>
    </r>
  </si>
  <si>
    <r>
      <rPr>
        <sz val="8"/>
        <rFont val="Lucida Console"/>
        <family val="3"/>
      </rPr>
      <t>QSS, L.C</t>
    </r>
  </si>
  <si>
    <t>NOVEMBER  2020 Payroll</t>
  </si>
  <si>
    <t>OCTOBER 2020 TRS TEXNET Payment</t>
  </si>
  <si>
    <t>NOVEMBER 2020 TRS Active Care Medical Payment</t>
  </si>
  <si>
    <t>Payroll Deductions for NOVEMBER 13th</t>
  </si>
  <si>
    <t xml:space="preserve">IRS Tax Payment for NOVEMBER 13th </t>
  </si>
  <si>
    <t>Payroll Deductions for NOVEMBER 30TH</t>
  </si>
  <si>
    <t>IRS Tax Payment for NOVEMBER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</si>
</sst>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\ #,##0.00"/>
    <numFmt numFmtId="166" formatCode="000"/>
    <numFmt numFmtId="167" formatCode="[$$-409]#,##0.00_);\([$$-409]#,##0.00\)"/>
    <numFmt numFmtId="168" formatCode="mmmm\ yyyy"/>
    <numFmt numFmtId="169" formatCode="mm/dd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name val="Segoe UI"/>
    </font>
    <font>
      <b/>
      <sz val="12"/>
      <name val="Segoe UI"/>
      <family val="2"/>
    </font>
    <font>
      <b/>
      <sz val="11"/>
      <name val="Calibri"/>
    </font>
    <font>
      <b/>
      <sz val="11"/>
      <name val="Calibri"/>
      <family val="2"/>
    </font>
    <font>
      <b/>
      <sz val="10"/>
      <name val="Segoe UI"/>
    </font>
    <font>
      <b/>
      <sz val="10"/>
      <name val="Segoe U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Calibri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Segoe UI"/>
      <family val="2"/>
    </font>
    <font>
      <sz val="10"/>
      <color indexed="8"/>
      <name val="ARIAL"/>
      <charset val="1"/>
    </font>
    <font>
      <b/>
      <sz val="18"/>
      <color indexed="8"/>
      <name val="Arial"/>
      <charset val="1"/>
    </font>
    <font>
      <sz val="14"/>
      <color indexed="8"/>
      <name val="Arial"/>
      <charset val="1"/>
    </font>
    <font>
      <b/>
      <sz val="10"/>
      <color indexed="8"/>
      <name val="ARIAL"/>
      <charset val="1"/>
    </font>
    <font>
      <b/>
      <sz val="14"/>
      <color indexed="8"/>
      <name val="Arial"/>
      <charset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8"/>
      <name val="Arial"/>
      <charset val="1"/>
    </font>
    <font>
      <sz val="9"/>
      <color indexed="8"/>
      <name val="ARIAL"/>
      <charset val="1"/>
    </font>
    <font>
      <sz val="8"/>
      <name val="Lucida Console"/>
      <family val="3"/>
    </font>
    <font>
      <sz val="8"/>
      <name val="Lucida Console"/>
    </font>
    <font>
      <sz val="8"/>
      <color rgb="FF000000"/>
      <name val="Lucida Console"/>
      <family val="2"/>
    </font>
    <font>
      <b/>
      <sz val="12"/>
      <name val="Times New Roman"/>
    </font>
    <font>
      <b/>
      <sz val="12"/>
      <name val="Times New Roman"/>
      <family val="1"/>
    </font>
    <font>
      <b/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</patternFill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E3D5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31" fillId="0" borderId="0">
      <alignment vertical="top"/>
    </xf>
    <xf numFmtId="44" fontId="1" fillId="0" borderId="0" applyFont="0" applyFill="0" applyBorder="0" applyAlignment="0" applyProtection="0"/>
  </cellStyleXfs>
  <cellXfs count="261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49" fontId="2" fillId="0" borderId="0" xfId="3" applyNumberFormat="1" applyFont="1"/>
    <xf numFmtId="39" fontId="2" fillId="0" borderId="0" xfId="3" applyNumberFormat="1" applyFont="1"/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0" fontId="15" fillId="0" borderId="0" xfId="5" applyFill="1" applyBorder="1" applyAlignment="1">
      <alignment horizontal="left" vertical="top"/>
    </xf>
    <xf numFmtId="0" fontId="2" fillId="0" borderId="0" xfId="7" applyFont="1" applyFill="1" applyBorder="1" applyAlignment="1">
      <alignment horizontal="left" vertical="top"/>
    </xf>
    <xf numFmtId="0" fontId="18" fillId="0" borderId="0" xfId="7" applyFont="1" applyFill="1" applyBorder="1" applyAlignment="1">
      <alignment horizontal="left" vertical="top"/>
    </xf>
    <xf numFmtId="20" fontId="18" fillId="0" borderId="0" xfId="7" applyNumberFormat="1" applyFont="1" applyFill="1" applyBorder="1" applyAlignment="1">
      <alignment horizontal="left" vertical="top"/>
    </xf>
    <xf numFmtId="0" fontId="18" fillId="0" borderId="0" xfId="7" applyFont="1" applyFill="1" applyBorder="1" applyAlignment="1">
      <alignment horizontal="center" vertical="top"/>
    </xf>
    <xf numFmtId="0" fontId="18" fillId="0" borderId="0" xfId="7" applyFont="1" applyFill="1" applyBorder="1" applyAlignment="1">
      <alignment horizontal="right" vertical="top"/>
    </xf>
    <xf numFmtId="1" fontId="18" fillId="0" borderId="0" xfId="7" applyNumberFormat="1" applyFont="1" applyFill="1" applyBorder="1" applyAlignment="1">
      <alignment horizontal="right" vertical="top" shrinkToFit="1"/>
    </xf>
    <xf numFmtId="1" fontId="18" fillId="0" borderId="2" xfId="7" applyNumberFormat="1" applyFont="1" applyFill="1" applyBorder="1" applyAlignment="1">
      <alignment horizontal="right" vertical="top" shrinkToFit="1"/>
    </xf>
    <xf numFmtId="0" fontId="18" fillId="0" borderId="5" xfId="7" applyFont="1" applyFill="1" applyBorder="1" applyAlignment="1">
      <alignment horizontal="center" vertical="top"/>
    </xf>
    <xf numFmtId="0" fontId="18" fillId="0" borderId="5" xfId="7" applyFont="1" applyFill="1" applyBorder="1" applyAlignment="1">
      <alignment horizontal="left" vertical="top"/>
    </xf>
    <xf numFmtId="0" fontId="2" fillId="0" borderId="5" xfId="7" applyFont="1" applyFill="1" applyBorder="1" applyAlignment="1">
      <alignment horizontal="center" vertical="top"/>
    </xf>
    <xf numFmtId="0" fontId="2" fillId="0" borderId="5" xfId="7" applyFont="1" applyFill="1" applyBorder="1" applyAlignment="1">
      <alignment horizontal="left" vertical="top"/>
    </xf>
    <xf numFmtId="1" fontId="18" fillId="0" borderId="5" xfId="7" applyNumberFormat="1" applyFont="1" applyFill="1" applyBorder="1" applyAlignment="1">
      <alignment horizontal="right" vertical="top" shrinkToFit="1"/>
    </xf>
    <xf numFmtId="0" fontId="18" fillId="0" borderId="0" xfId="7" applyFont="1" applyFill="1" applyBorder="1" applyAlignment="1">
      <alignment horizontal="center" vertical="top" wrapText="1"/>
    </xf>
    <xf numFmtId="0" fontId="2" fillId="0" borderId="0" xfId="7" applyFont="1" applyFill="1" applyBorder="1" applyAlignment="1">
      <alignment horizontal="right" vertical="top"/>
    </xf>
    <xf numFmtId="0" fontId="18" fillId="0" borderId="0" xfId="7" applyFont="1" applyFill="1" applyBorder="1" applyAlignment="1">
      <alignment horizontal="left"/>
    </xf>
    <xf numFmtId="1" fontId="18" fillId="0" borderId="0" xfId="7" applyNumberFormat="1" applyFont="1" applyFill="1" applyBorder="1" applyAlignment="1">
      <alignment horizontal="center" vertical="top" shrinkToFit="1"/>
    </xf>
    <xf numFmtId="0" fontId="2" fillId="0" borderId="0" xfId="7" applyFont="1" applyFill="1" applyBorder="1" applyAlignment="1">
      <alignment horizontal="left" vertical="center"/>
    </xf>
    <xf numFmtId="166" fontId="18" fillId="0" borderId="0" xfId="7" applyNumberFormat="1" applyFont="1" applyFill="1" applyBorder="1" applyAlignment="1">
      <alignment horizontal="center" vertical="top" shrinkToFit="1"/>
    </xf>
    <xf numFmtId="1" fontId="18" fillId="0" borderId="0" xfId="7" applyNumberFormat="1" applyFont="1" applyFill="1" applyBorder="1" applyAlignment="1">
      <alignment horizontal="left" vertical="top" shrinkToFit="1"/>
    </xf>
    <xf numFmtId="166" fontId="18" fillId="0" borderId="0" xfId="7" applyNumberFormat="1" applyFont="1" applyFill="1" applyBorder="1" applyAlignment="1">
      <alignment horizontal="left" vertical="top" shrinkToFit="1"/>
    </xf>
    <xf numFmtId="0" fontId="7" fillId="0" borderId="0" xfId="7" applyFont="1" applyFill="1" applyBorder="1" applyAlignment="1">
      <alignment horizontal="left" vertical="top"/>
    </xf>
    <xf numFmtId="0" fontId="7" fillId="0" borderId="0" xfId="7" applyFont="1" applyFill="1" applyBorder="1" applyAlignment="1">
      <alignment horizontal="right" vertical="top"/>
    </xf>
    <xf numFmtId="0" fontId="2" fillId="0" borderId="0" xfId="7" applyFont="1" applyFill="1" applyBorder="1" applyAlignment="1">
      <alignment horizontal="center" vertical="top"/>
    </xf>
    <xf numFmtId="1" fontId="18" fillId="0" borderId="1" xfId="7" applyNumberFormat="1" applyFont="1" applyFill="1" applyBorder="1" applyAlignment="1">
      <alignment horizontal="right" vertical="top"/>
    </xf>
    <xf numFmtId="0" fontId="19" fillId="0" borderId="0" xfId="5" applyFont="1" applyFill="1" applyBorder="1" applyAlignment="1">
      <alignment horizontal="left" vertical="top" wrapText="1" indent="21"/>
    </xf>
    <xf numFmtId="0" fontId="19" fillId="0" borderId="0" xfId="5" applyFont="1" applyFill="1" applyBorder="1" applyAlignment="1">
      <alignment horizontal="left" vertical="top" wrapText="1" indent="22"/>
    </xf>
    <xf numFmtId="0" fontId="23" fillId="4" borderId="4" xfId="5" applyFont="1" applyFill="1" applyBorder="1" applyAlignment="1">
      <alignment horizontal="left" vertical="top" wrapText="1" indent="1"/>
    </xf>
    <xf numFmtId="0" fontId="23" fillId="4" borderId="4" xfId="5" applyFont="1" applyFill="1" applyBorder="1" applyAlignment="1">
      <alignment horizontal="center" vertical="top" wrapText="1"/>
    </xf>
    <xf numFmtId="0" fontId="27" fillId="0" borderId="4" xfId="5" applyFont="1" applyFill="1" applyBorder="1" applyAlignment="1">
      <alignment horizontal="left" vertical="top" wrapText="1"/>
    </xf>
    <xf numFmtId="1" fontId="29" fillId="0" borderId="4" xfId="5" applyNumberFormat="1" applyFont="1" applyFill="1" applyBorder="1" applyAlignment="1">
      <alignment horizontal="right" vertical="top" wrapText="1"/>
    </xf>
    <xf numFmtId="165" fontId="29" fillId="0" borderId="4" xfId="5" applyNumberFormat="1" applyFont="1" applyFill="1" applyBorder="1" applyAlignment="1">
      <alignment horizontal="center" vertical="top" wrapText="1"/>
    </xf>
    <xf numFmtId="0" fontId="23" fillId="4" borderId="4" xfId="5" applyFont="1" applyFill="1" applyBorder="1" applyAlignment="1">
      <alignment horizontal="left" vertical="top" wrapText="1"/>
    </xf>
    <xf numFmtId="165" fontId="30" fillId="4" borderId="4" xfId="5" applyNumberFormat="1" applyFont="1" applyFill="1" applyBorder="1" applyAlignment="1">
      <alignment horizontal="center" vertical="top" wrapText="1"/>
    </xf>
    <xf numFmtId="0" fontId="31" fillId="0" borderId="0" xfId="8">
      <alignment vertical="top"/>
    </xf>
    <xf numFmtId="167" fontId="31" fillId="0" borderId="0" xfId="8" applyNumberFormat="1" applyFont="1" applyAlignment="1">
      <alignment horizontal="right" vertical="top"/>
    </xf>
    <xf numFmtId="167" fontId="34" fillId="0" borderId="0" xfId="8" applyNumberFormat="1" applyFont="1" applyAlignment="1">
      <alignment horizontal="right" vertical="top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0" fillId="6" borderId="17" xfId="0" applyFill="1" applyBorder="1"/>
    <xf numFmtId="0" fontId="0" fillId="6" borderId="6" xfId="0" applyFill="1" applyBorder="1"/>
    <xf numFmtId="0" fontId="0" fillId="6" borderId="1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5" borderId="19" xfId="0" applyFont="1" applyFill="1" applyBorder="1"/>
    <xf numFmtId="0" fontId="0" fillId="5" borderId="0" xfId="0" applyFill="1" applyAlignment="1">
      <alignment horizontal="center"/>
    </xf>
    <xf numFmtId="44" fontId="0" fillId="5" borderId="20" xfId="0" applyNumberFormat="1" applyFill="1" applyBorder="1"/>
    <xf numFmtId="0" fontId="0" fillId="7" borderId="21" xfId="0" applyFill="1" applyBorder="1"/>
    <xf numFmtId="44" fontId="0" fillId="6" borderId="0" xfId="9" applyFont="1" applyFill="1"/>
    <xf numFmtId="39" fontId="0" fillId="6" borderId="0" xfId="9" applyNumberFormat="1" applyFont="1" applyFill="1"/>
    <xf numFmtId="2" fontId="0" fillId="6" borderId="22" xfId="0" applyNumberFormat="1" applyFill="1" applyBorder="1"/>
    <xf numFmtId="0" fontId="0" fillId="0" borderId="0" xfId="0" quotePrefix="1" applyAlignment="1">
      <alignment horizontal="right"/>
    </xf>
    <xf numFmtId="0" fontId="0" fillId="0" borderId="20" xfId="0" applyBorder="1"/>
    <xf numFmtId="0" fontId="0" fillId="0" borderId="19" xfId="0" applyBorder="1"/>
    <xf numFmtId="0" fontId="0" fillId="5" borderId="19" xfId="0" applyFill="1" applyBorder="1"/>
    <xf numFmtId="44" fontId="1" fillId="5" borderId="20" xfId="9" applyFill="1" applyBorder="1"/>
    <xf numFmtId="0" fontId="0" fillId="8" borderId="21" xfId="0" applyFill="1" applyBorder="1"/>
    <xf numFmtId="43" fontId="0" fillId="6" borderId="0" xfId="9" applyNumberFormat="1" applyFont="1" applyFill="1"/>
    <xf numFmtId="0" fontId="7" fillId="5" borderId="19" xfId="0" applyFont="1" applyFill="1" applyBorder="1"/>
    <xf numFmtId="0" fontId="7" fillId="5" borderId="0" xfId="0" applyFont="1" applyFill="1" applyAlignment="1">
      <alignment horizontal="center"/>
    </xf>
    <xf numFmtId="44" fontId="7" fillId="5" borderId="23" xfId="0" applyNumberFormat="1" applyFont="1" applyFill="1" applyBorder="1"/>
    <xf numFmtId="0" fontId="0" fillId="6" borderId="21" xfId="0" applyFill="1" applyBorder="1"/>
    <xf numFmtId="0" fontId="0" fillId="6" borderId="0" xfId="0" applyFill="1"/>
    <xf numFmtId="0" fontId="0" fillId="5" borderId="24" xfId="0" applyFill="1" applyBorder="1"/>
    <xf numFmtId="0" fontId="0" fillId="5" borderId="2" xfId="0" applyFill="1" applyBorder="1" applyAlignment="1">
      <alignment horizontal="center"/>
    </xf>
    <xf numFmtId="44" fontId="0" fillId="5" borderId="25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9" xfId="0" applyFill="1" applyBorder="1"/>
    <xf numFmtId="0" fontId="0" fillId="6" borderId="26" xfId="0" applyFill="1" applyBorder="1"/>
    <xf numFmtId="0" fontId="0" fillId="6" borderId="5" xfId="0" applyFill="1" applyBorder="1"/>
    <xf numFmtId="0" fontId="0" fillId="6" borderId="27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 applyBorder="1"/>
    <xf numFmtId="0" fontId="14" fillId="0" borderId="0" xfId="0" applyFont="1" applyAlignment="1">
      <alignment horizontal="right"/>
    </xf>
    <xf numFmtId="44" fontId="7" fillId="0" borderId="1" xfId="9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/>
    <xf numFmtId="1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43" fontId="0" fillId="0" borderId="0" xfId="0" applyNumberFormat="1" applyBorder="1"/>
    <xf numFmtId="14" fontId="14" fillId="0" borderId="0" xfId="0" applyNumberFormat="1" applyFont="1" applyBorder="1" applyAlignment="1">
      <alignment horizontal="right"/>
    </xf>
    <xf numFmtId="44" fontId="14" fillId="0" borderId="0" xfId="9" applyFont="1" applyBorder="1"/>
    <xf numFmtId="14" fontId="0" fillId="0" borderId="0" xfId="0" applyNumberFormat="1" applyBorder="1"/>
    <xf numFmtId="1" fontId="2" fillId="0" borderId="0" xfId="0" applyNumberFormat="1" applyFont="1" applyBorder="1" applyAlignment="1">
      <alignment horizontal="center" vertical="center"/>
    </xf>
    <xf numFmtId="44" fontId="1" fillId="0" borderId="0" xfId="9" applyBorder="1"/>
    <xf numFmtId="0" fontId="0" fillId="0" borderId="0" xfId="0" applyBorder="1"/>
    <xf numFmtId="17" fontId="0" fillId="0" borderId="0" xfId="0" applyNumberFormat="1"/>
    <xf numFmtId="1" fontId="0" fillId="0" borderId="0" xfId="0" applyNumberFormat="1"/>
    <xf numFmtId="14" fontId="0" fillId="0" borderId="0" xfId="0" applyNumberFormat="1"/>
    <xf numFmtId="14" fontId="14" fillId="0" borderId="0" xfId="0" applyNumberFormat="1" applyFont="1" applyAlignment="1">
      <alignment horizontal="right"/>
    </xf>
    <xf numFmtId="44" fontId="14" fillId="0" borderId="0" xfId="9" applyFont="1"/>
    <xf numFmtId="0" fontId="41" fillId="0" borderId="0" xfId="5" applyFont="1" applyFill="1" applyBorder="1" applyAlignment="1">
      <alignment horizontal="left" vertical="top"/>
    </xf>
    <xf numFmtId="0" fontId="41" fillId="0" borderId="0" xfId="5" applyFont="1" applyFill="1" applyBorder="1" applyAlignment="1">
      <alignment horizontal="left" vertical="top" indent="1"/>
    </xf>
    <xf numFmtId="0" fontId="31" fillId="0" borderId="0" xfId="8" applyFont="1" applyAlignment="1">
      <alignment horizontal="left" vertical="top" wrapText="1" readingOrder="1"/>
    </xf>
    <xf numFmtId="0" fontId="41" fillId="0" borderId="0" xfId="5" applyFont="1" applyFill="1" applyBorder="1" applyAlignment="1">
      <alignment horizontal="left" vertical="top" wrapText="1" indent="1"/>
    </xf>
    <xf numFmtId="0" fontId="15" fillId="0" borderId="0" xfId="5" applyFill="1" applyBorder="1" applyAlignment="1">
      <alignment horizontal="left" vertical="top" wrapText="1"/>
    </xf>
    <xf numFmtId="0" fontId="41" fillId="0" borderId="0" xfId="5" applyFont="1" applyFill="1" applyBorder="1" applyAlignment="1">
      <alignment horizontal="right" vertical="top" wrapText="1" indent="1"/>
    </xf>
    <xf numFmtId="0" fontId="41" fillId="0" borderId="0" xfId="5" applyFont="1" applyFill="1" applyBorder="1" applyAlignment="1">
      <alignment horizontal="left" vertical="top" wrapText="1"/>
    </xf>
    <xf numFmtId="2" fontId="42" fillId="0" borderId="0" xfId="5" applyNumberFormat="1" applyFont="1" applyFill="1" applyBorder="1" applyAlignment="1">
      <alignment horizontal="right" vertical="top" wrapText="1"/>
    </xf>
    <xf numFmtId="0" fontId="41" fillId="0" borderId="0" xfId="5" applyFont="1" applyFill="1" applyBorder="1" applyAlignment="1">
      <alignment horizontal="center" vertical="top" wrapText="1"/>
    </xf>
    <xf numFmtId="0" fontId="41" fillId="0" borderId="0" xfId="5" applyFont="1" applyFill="1" applyBorder="1" applyAlignment="1">
      <alignment horizontal="left" vertical="top" wrapText="1" indent="4"/>
    </xf>
    <xf numFmtId="1" fontId="42" fillId="0" borderId="0" xfId="5" applyNumberFormat="1" applyFont="1" applyFill="1" applyBorder="1" applyAlignment="1">
      <alignment horizontal="left" vertical="top" wrapText="1" indent="1"/>
    </xf>
    <xf numFmtId="169" fontId="42" fillId="0" borderId="0" xfId="5" applyNumberFormat="1" applyFont="1" applyFill="1" applyBorder="1" applyAlignment="1">
      <alignment horizontal="left" vertical="top" wrapText="1" indent="1"/>
    </xf>
    <xf numFmtId="0" fontId="43" fillId="0" borderId="0" xfId="5" applyFont="1" applyFill="1" applyBorder="1" applyAlignment="1">
      <alignment horizontal="left" vertical="top" indent="11"/>
    </xf>
    <xf numFmtId="0" fontId="43" fillId="0" borderId="0" xfId="5" applyFont="1" applyFill="1" applyBorder="1" applyAlignment="1">
      <alignment horizontal="left" vertical="top"/>
    </xf>
    <xf numFmtId="0" fontId="43" fillId="3" borderId="4" xfId="5" applyFont="1" applyFill="1" applyBorder="1" applyAlignment="1">
      <alignment horizontal="center" vertical="top" wrapText="1"/>
    </xf>
    <xf numFmtId="0" fontId="45" fillId="3" borderId="4" xfId="5" applyFont="1" applyFill="1" applyBorder="1" applyAlignment="1">
      <alignment horizontal="left" vertical="top" wrapText="1" indent="1"/>
    </xf>
    <xf numFmtId="0" fontId="45" fillId="3" borderId="4" xfId="5" applyFont="1" applyFill="1" applyBorder="1" applyAlignment="1">
      <alignment horizontal="left" vertical="top" wrapText="1" indent="2"/>
    </xf>
    <xf numFmtId="0" fontId="45" fillId="3" borderId="4" xfId="5" applyFont="1" applyFill="1" applyBorder="1" applyAlignment="1">
      <alignment horizontal="left" vertical="top" wrapText="1" indent="3"/>
    </xf>
    <xf numFmtId="0" fontId="45" fillId="3" borderId="4" xfId="5" applyFont="1" applyFill="1" applyBorder="1" applyAlignment="1">
      <alignment horizontal="left" vertical="top" wrapText="1" indent="4"/>
    </xf>
    <xf numFmtId="0" fontId="46" fillId="0" borderId="4" xfId="5" applyFont="1" applyFill="1" applyBorder="1" applyAlignment="1">
      <alignment horizontal="left" vertical="top" wrapText="1"/>
    </xf>
    <xf numFmtId="1" fontId="18" fillId="0" borderId="4" xfId="5" applyNumberFormat="1" applyFont="1" applyFill="1" applyBorder="1" applyAlignment="1">
      <alignment horizontal="left" vertical="top" wrapText="1"/>
    </xf>
    <xf numFmtId="165" fontId="18" fillId="0" borderId="4" xfId="5" applyNumberFormat="1" applyFont="1" applyFill="1" applyBorder="1" applyAlignment="1">
      <alignment horizontal="center" vertical="top" wrapText="1"/>
    </xf>
    <xf numFmtId="0" fontId="15" fillId="0" borderId="4" xfId="5" applyFill="1" applyBorder="1" applyAlignment="1">
      <alignment horizontal="left" vertical="top" wrapText="1"/>
    </xf>
    <xf numFmtId="0" fontId="48" fillId="0" borderId="4" xfId="5" applyFont="1" applyFill="1" applyBorder="1" applyAlignment="1">
      <alignment horizontal="left" vertical="top" wrapText="1"/>
    </xf>
    <xf numFmtId="14" fontId="2" fillId="0" borderId="0" xfId="3" applyNumberFormat="1" applyFont="1" applyAlignment="1">
      <alignment horizontal="center"/>
    </xf>
    <xf numFmtId="49" fontId="2" fillId="2" borderId="0" xfId="3" applyNumberFormat="1" applyFont="1" applyFill="1" applyBorder="1" applyAlignment="1">
      <alignment horizontal="left"/>
    </xf>
    <xf numFmtId="0" fontId="7" fillId="2" borderId="0" xfId="3" applyFont="1" applyFill="1" applyBorder="1" applyAlignment="1">
      <alignment horizontal="center"/>
    </xf>
    <xf numFmtId="0" fontId="21" fillId="0" borderId="4" xfId="5" applyFont="1" applyFill="1" applyBorder="1" applyAlignment="1">
      <alignment horizontal="left" vertical="top" wrapText="1" indent="1"/>
    </xf>
    <xf numFmtId="1" fontId="25" fillId="0" borderId="4" xfId="5" applyNumberFormat="1" applyFont="1" applyFill="1" applyBorder="1" applyAlignment="1">
      <alignment horizontal="right" vertical="top" wrapText="1"/>
    </xf>
    <xf numFmtId="165" fontId="25" fillId="0" borderId="4" xfId="5" applyNumberFormat="1" applyFont="1" applyFill="1" applyBorder="1" applyAlignment="1">
      <alignment horizontal="center" vertical="top" wrapText="1"/>
    </xf>
    <xf numFmtId="1" fontId="26" fillId="0" borderId="4" xfId="5" applyNumberFormat="1" applyFont="1" applyFill="1" applyBorder="1" applyAlignment="1">
      <alignment horizontal="right" vertical="top" wrapText="1"/>
    </xf>
    <xf numFmtId="165" fontId="26" fillId="0" borderId="4" xfId="5" applyNumberFormat="1" applyFont="1" applyFill="1" applyBorder="1" applyAlignment="1">
      <alignment horizontal="center" vertical="top" wrapText="1"/>
    </xf>
    <xf numFmtId="0" fontId="21" fillId="9" borderId="4" xfId="5" applyFont="1" applyFill="1" applyBorder="1" applyAlignment="1">
      <alignment horizontal="left" vertical="top" wrapText="1" indent="1"/>
    </xf>
    <xf numFmtId="1" fontId="26" fillId="9" borderId="4" xfId="5" applyNumberFormat="1" applyFont="1" applyFill="1" applyBorder="1" applyAlignment="1">
      <alignment horizontal="right" vertical="top" wrapText="1"/>
    </xf>
    <xf numFmtId="165" fontId="26" fillId="9" borderId="4" xfId="5" applyNumberFormat="1" applyFont="1" applyFill="1" applyBorder="1" applyAlignment="1">
      <alignment horizontal="center" vertical="top" wrapText="1"/>
    </xf>
    <xf numFmtId="3" fontId="30" fillId="4" borderId="4" xfId="5" applyNumberFormat="1" applyFont="1" applyFill="1" applyBorder="1" applyAlignment="1">
      <alignment horizontal="right" vertical="top" wrapText="1"/>
    </xf>
    <xf numFmtId="169" fontId="42" fillId="0" borderId="0" xfId="5" applyNumberFormat="1" applyFont="1" applyFill="1" applyBorder="1" applyAlignment="1">
      <alignment horizontal="right" vertical="top" wrapText="1" indent="1"/>
    </xf>
    <xf numFmtId="2" fontId="42" fillId="0" borderId="0" xfId="5" applyNumberFormat="1" applyFont="1" applyFill="1" applyBorder="1" applyAlignment="1">
      <alignment horizontal="left" vertical="top" wrapText="1" indent="4"/>
    </xf>
    <xf numFmtId="2" fontId="42" fillId="0" borderId="0" xfId="5" applyNumberFormat="1" applyFont="1" applyFill="1" applyBorder="1" applyAlignment="1">
      <alignment horizontal="left" vertical="top" wrapText="1" indent="1"/>
    </xf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7" fillId="0" borderId="0" xfId="7" applyFont="1" applyFill="1" applyBorder="1" applyAlignment="1">
      <alignment horizontal="center" vertical="top"/>
    </xf>
    <xf numFmtId="0" fontId="7" fillId="0" borderId="0" xfId="7" applyFont="1" applyFill="1" applyBorder="1" applyAlignment="1">
      <alignment horizontal="center"/>
    </xf>
    <xf numFmtId="0" fontId="2" fillId="0" borderId="6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top" wrapText="1" indent="18"/>
    </xf>
    <xf numFmtId="0" fontId="21" fillId="0" borderId="7" xfId="5" applyFont="1" applyFill="1" applyBorder="1" applyAlignment="1">
      <alignment horizontal="left" vertical="top" wrapText="1" indent="12"/>
    </xf>
    <xf numFmtId="0" fontId="23" fillId="4" borderId="8" xfId="5" applyFont="1" applyFill="1" applyBorder="1" applyAlignment="1">
      <alignment horizontal="center" vertical="top" wrapText="1"/>
    </xf>
    <xf numFmtId="0" fontId="23" fillId="4" borderId="11" xfId="5" applyFont="1" applyFill="1" applyBorder="1" applyAlignment="1">
      <alignment horizontal="center" vertical="top" wrapText="1"/>
    </xf>
    <xf numFmtId="0" fontId="23" fillId="4" borderId="9" xfId="5" applyFont="1" applyFill="1" applyBorder="1" applyAlignment="1">
      <alignment horizontal="left" vertical="top" wrapText="1" indent="6"/>
    </xf>
    <xf numFmtId="0" fontId="23" fillId="4" borderId="10" xfId="5" applyFont="1" applyFill="1" applyBorder="1" applyAlignment="1">
      <alignment horizontal="left" vertical="top" wrapText="1" indent="6"/>
    </xf>
    <xf numFmtId="0" fontId="31" fillId="0" borderId="0" xfId="8" applyFont="1" applyAlignment="1">
      <alignment horizontal="left" vertical="top" wrapText="1" readingOrder="1"/>
    </xf>
    <xf numFmtId="0" fontId="31" fillId="0" borderId="0" xfId="8" applyFont="1" applyAlignment="1">
      <alignment horizontal="right" vertical="top"/>
    </xf>
    <xf numFmtId="0" fontId="31" fillId="0" borderId="0" xfId="8" applyFont="1" applyAlignment="1">
      <alignment horizontal="left" vertical="top"/>
    </xf>
    <xf numFmtId="0" fontId="31" fillId="0" borderId="0" xfId="8" applyFont="1" applyAlignment="1">
      <alignment horizontal="left" vertical="top" wrapText="1"/>
    </xf>
    <xf numFmtId="0" fontId="34" fillId="0" borderId="0" xfId="8" applyFont="1" applyAlignment="1">
      <alignment horizontal="right" vertical="top"/>
    </xf>
    <xf numFmtId="0" fontId="34" fillId="0" borderId="12" xfId="8" applyFont="1" applyBorder="1" applyAlignment="1">
      <alignment horizontal="left" vertical="top" wrapText="1" readingOrder="1"/>
    </xf>
    <xf numFmtId="0" fontId="34" fillId="0" borderId="12" xfId="8" applyFont="1" applyBorder="1" applyAlignment="1">
      <alignment horizontal="right" vertical="top" wrapText="1" readingOrder="1"/>
    </xf>
    <xf numFmtId="167" fontId="34" fillId="0" borderId="12" xfId="8" applyNumberFormat="1" applyFont="1" applyBorder="1" applyAlignment="1">
      <alignment horizontal="right" vertical="top"/>
    </xf>
    <xf numFmtId="0" fontId="34" fillId="0" borderId="0" xfId="8" applyFont="1" applyAlignment="1">
      <alignment horizontal="left" vertical="top"/>
    </xf>
    <xf numFmtId="0" fontId="35" fillId="0" borderId="0" xfId="8" applyFont="1" applyAlignment="1">
      <alignment horizontal="left" vertical="top" wrapText="1" readingOrder="1"/>
    </xf>
    <xf numFmtId="0" fontId="32" fillId="0" borderId="0" xfId="8" applyFont="1" applyAlignment="1">
      <alignment horizontal="center" vertical="top" wrapText="1" readingOrder="1"/>
    </xf>
    <xf numFmtId="0" fontId="33" fillId="0" borderId="0" xfId="8" applyFont="1" applyAlignment="1">
      <alignment horizontal="center" vertical="top" wrapText="1" readingOrder="1"/>
    </xf>
    <xf numFmtId="0" fontId="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3" fillId="0" borderId="0" xfId="8" applyFont="1" applyAlignment="1">
      <alignment horizontal="right" vertical="top" wrapText="1" readingOrder="1"/>
    </xf>
    <xf numFmtId="0" fontId="33" fillId="0" borderId="0" xfId="8" applyFont="1" applyAlignment="1">
      <alignment horizontal="left" vertical="top" wrapText="1" readingOrder="1"/>
    </xf>
    <xf numFmtId="0" fontId="31" fillId="0" borderId="0" xfId="8" applyFont="1" applyAlignment="1">
      <alignment horizontal="right" vertical="top" wrapText="1" readingOrder="1"/>
    </xf>
    <xf numFmtId="4" fontId="34" fillId="0" borderId="0" xfId="8" applyNumberFormat="1" applyFont="1" applyAlignment="1">
      <alignment horizontal="right" vertical="top"/>
    </xf>
    <xf numFmtId="0" fontId="39" fillId="0" borderId="0" xfId="8" applyFont="1" applyAlignment="1">
      <alignment horizontal="left" vertical="top"/>
    </xf>
    <xf numFmtId="4" fontId="39" fillId="0" borderId="0" xfId="8" applyNumberFormat="1" applyFont="1" applyAlignment="1">
      <alignment horizontal="right" vertical="top"/>
    </xf>
    <xf numFmtId="4" fontId="31" fillId="0" borderId="0" xfId="8" applyNumberFormat="1" applyFont="1" applyAlignment="1">
      <alignment horizontal="right" vertical="top"/>
    </xf>
    <xf numFmtId="0" fontId="34" fillId="0" borderId="0" xfId="8" applyFont="1" applyAlignment="1">
      <alignment horizontal="left" vertical="top" wrapText="1" readingOrder="1"/>
    </xf>
    <xf numFmtId="0" fontId="38" fillId="0" borderId="0" xfId="8" applyFont="1" applyAlignment="1">
      <alignment horizontal="left" vertical="top" wrapText="1" readingOrder="1"/>
    </xf>
    <xf numFmtId="0" fontId="38" fillId="0" borderId="0" xfId="8" applyFont="1" applyAlignment="1">
      <alignment horizontal="right" vertical="top" wrapText="1" readingOrder="1"/>
    </xf>
    <xf numFmtId="0" fontId="41" fillId="0" borderId="0" xfId="5" applyFont="1" applyFill="1" applyBorder="1" applyAlignment="1">
      <alignment horizontal="left" vertical="top" wrapText="1" indent="2"/>
    </xf>
    <xf numFmtId="0" fontId="41" fillId="0" borderId="0" xfId="5" applyFont="1" applyFill="1" applyBorder="1" applyAlignment="1">
      <alignment horizontal="left" vertical="top" wrapText="1"/>
    </xf>
    <xf numFmtId="0" fontId="15" fillId="0" borderId="0" xfId="5" applyFill="1" applyBorder="1" applyAlignment="1">
      <alignment horizontal="left" vertical="top" wrapText="1"/>
    </xf>
    <xf numFmtId="0" fontId="41" fillId="0" borderId="0" xfId="5" applyFont="1" applyFill="1" applyBorder="1" applyAlignment="1">
      <alignment horizontal="left" vertical="top" wrapText="1" indent="1"/>
    </xf>
    <xf numFmtId="2" fontId="42" fillId="0" borderId="0" xfId="5" applyNumberFormat="1" applyFont="1" applyFill="1" applyBorder="1" applyAlignment="1">
      <alignment horizontal="right" vertical="top" wrapText="1"/>
    </xf>
    <xf numFmtId="2" fontId="42" fillId="0" borderId="0" xfId="5" applyNumberFormat="1" applyFont="1" applyFill="1" applyBorder="1" applyAlignment="1">
      <alignment horizontal="left" vertical="top" wrapText="1" indent="3"/>
    </xf>
    <xf numFmtId="0" fontId="31" fillId="0" borderId="0" xfId="8" applyFont="1" applyAlignment="1">
      <alignment horizontal="center" vertical="top"/>
    </xf>
    <xf numFmtId="3" fontId="31" fillId="0" borderId="0" xfId="8" applyNumberFormat="1" applyFont="1" applyAlignment="1">
      <alignment horizontal="right" vertical="top"/>
    </xf>
  </cellXfs>
  <cellStyles count="10">
    <cellStyle name="Comma" xfId="1" builtinId="3"/>
    <cellStyle name="Currency" xfId="2" builtinId="4"/>
    <cellStyle name="Currency 2" xfId="9"/>
    <cellStyle name="Normal" xfId="0" builtinId="0"/>
    <cellStyle name="Normal 2" xfId="5"/>
    <cellStyle name="Normal 2 2" xfId="7"/>
    <cellStyle name="Normal 2 3" xfId="3"/>
    <cellStyle name="Normal 3" xfId="4"/>
    <cellStyle name="Normal 4" xfId="8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4"/>
  <sheetViews>
    <sheetView showGridLines="0" tabSelected="1" zoomScaleNormal="100" workbookViewId="0">
      <selection activeCell="C35" sqref="C35"/>
    </sheetView>
  </sheetViews>
  <sheetFormatPr defaultColWidth="9.140625" defaultRowHeight="15"/>
  <cols>
    <col min="1" max="1" width="14.140625" style="61" customWidth="1"/>
    <col min="2" max="2" width="47.28515625" style="62" customWidth="1"/>
    <col min="3" max="3" width="19.8554687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>
      <c r="A1" s="213" t="s">
        <v>0</v>
      </c>
      <c r="B1" s="213"/>
      <c r="C1" s="213"/>
      <c r="D1" s="213"/>
    </row>
    <row r="2" spans="1:6" ht="15.75">
      <c r="A2" s="214" t="s">
        <v>1</v>
      </c>
      <c r="B2" s="214"/>
      <c r="C2" s="214"/>
      <c r="D2" s="214"/>
    </row>
    <row r="3" spans="1:6">
      <c r="A3" s="215" t="s">
        <v>2824</v>
      </c>
      <c r="B3" s="215"/>
      <c r="C3" s="215"/>
      <c r="D3" s="215"/>
    </row>
    <row r="4" spans="1:6" ht="12.75">
      <c r="A4" s="210" t="s">
        <v>2</v>
      </c>
      <c r="B4" s="210"/>
      <c r="C4" s="210"/>
      <c r="D4" s="210"/>
      <c r="E4" s="210"/>
      <c r="F4" s="210"/>
    </row>
    <row r="5" spans="1:6" ht="9" customHeight="1">
      <c r="A5" s="210"/>
      <c r="B5" s="210"/>
      <c r="C5" s="210"/>
      <c r="D5" s="210"/>
      <c r="E5" s="210"/>
      <c r="F5" s="210"/>
    </row>
    <row r="6" spans="1:6" ht="12.75">
      <c r="A6" s="3" t="s">
        <v>3</v>
      </c>
      <c r="B6" s="4" t="s">
        <v>4</v>
      </c>
      <c r="C6" s="5" t="s">
        <v>5</v>
      </c>
      <c r="D6" s="5"/>
      <c r="E6" s="212"/>
      <c r="F6" s="212"/>
    </row>
    <row r="7" spans="1:6" ht="12.75" customHeight="1">
      <c r="A7" s="209"/>
      <c r="B7" s="210"/>
      <c r="C7" s="210"/>
      <c r="D7" s="210"/>
      <c r="E7" s="210"/>
      <c r="F7" s="210"/>
    </row>
    <row r="8" spans="1:6" s="9" customFormat="1" ht="14.25">
      <c r="A8" s="6">
        <v>44141</v>
      </c>
      <c r="B8" s="7" t="s">
        <v>2825</v>
      </c>
      <c r="C8" s="8">
        <v>498232.08</v>
      </c>
      <c r="D8" s="8"/>
    </row>
    <row r="9" spans="1:6" s="9" customFormat="1" ht="14.25">
      <c r="A9" s="10">
        <v>44141</v>
      </c>
      <c r="B9" s="11" t="s">
        <v>2826</v>
      </c>
      <c r="C9" s="12">
        <v>338150</v>
      </c>
      <c r="D9" s="12"/>
    </row>
    <row r="10" spans="1:6" s="9" customFormat="1" ht="14.25" hidden="1">
      <c r="A10" s="13"/>
      <c r="B10" s="7"/>
      <c r="C10" s="14"/>
      <c r="D10" s="14"/>
    </row>
    <row r="11" spans="1:6" s="9" customFormat="1" ht="14.25">
      <c r="A11" s="6">
        <v>44148</v>
      </c>
      <c r="B11" s="7" t="s">
        <v>2827</v>
      </c>
      <c r="C11" s="14">
        <f>37788.05+3187.83</f>
        <v>40975.880000000005</v>
      </c>
      <c r="D11" s="14"/>
    </row>
    <row r="12" spans="1:6" s="9" customFormat="1" ht="14.25">
      <c r="A12" s="15">
        <v>44148</v>
      </c>
      <c r="B12" s="11" t="s">
        <v>2828</v>
      </c>
      <c r="C12" s="16">
        <f>120.02+422780.97</f>
        <v>422900.99</v>
      </c>
      <c r="D12" s="12"/>
    </row>
    <row r="13" spans="1:6" s="9" customFormat="1" ht="14.25">
      <c r="A13" s="13">
        <v>44163</v>
      </c>
      <c r="B13" s="7" t="s">
        <v>2829</v>
      </c>
      <c r="C13" s="14">
        <f>3187.83+37242.6</f>
        <v>40430.43</v>
      </c>
      <c r="D13" s="14"/>
    </row>
    <row r="14" spans="1:6" s="9" customFormat="1" ht="15" customHeight="1">
      <c r="A14" s="15">
        <v>44165</v>
      </c>
      <c r="B14" s="11" t="s">
        <v>2830</v>
      </c>
      <c r="C14" s="12">
        <f>420121.89+439.08</f>
        <v>420560.97000000003</v>
      </c>
      <c r="D14" s="12"/>
    </row>
    <row r="15" spans="1:6" s="9" customFormat="1" thickBot="1">
      <c r="A15" s="17"/>
      <c r="B15" s="18" t="s">
        <v>6</v>
      </c>
      <c r="C15" s="19">
        <f>SUM(C8:C14)</f>
        <v>1761250.35</v>
      </c>
      <c r="D15" s="20"/>
      <c r="F15" s="21"/>
    </row>
    <row r="16" spans="1:6" ht="13.5" thickTop="1">
      <c r="A16" s="191"/>
      <c r="B16" s="22"/>
      <c r="C16" s="23"/>
      <c r="D16" s="23"/>
      <c r="E16" s="23"/>
    </row>
    <row r="17" spans="1:9" ht="12.75">
      <c r="A17" s="211" t="s">
        <v>7</v>
      </c>
      <c r="B17" s="211"/>
      <c r="C17" s="211"/>
      <c r="D17" s="211"/>
      <c r="E17" s="211"/>
      <c r="F17" s="211"/>
      <c r="G17" s="211"/>
      <c r="H17" s="211"/>
      <c r="I17" s="211"/>
    </row>
    <row r="18" spans="1:9" ht="12.75">
      <c r="A18" s="211"/>
      <c r="B18" s="211"/>
      <c r="C18" s="211"/>
      <c r="D18" s="211"/>
      <c r="E18" s="211"/>
      <c r="F18" s="211"/>
      <c r="G18" s="211"/>
      <c r="H18" s="211"/>
      <c r="I18" s="211"/>
    </row>
    <row r="19" spans="1:9" ht="12.75">
      <c r="A19" s="193"/>
      <c r="B19" s="193"/>
      <c r="C19" s="193"/>
      <c r="D19" s="193"/>
      <c r="E19" s="193"/>
      <c r="F19" s="193"/>
      <c r="G19" s="193"/>
      <c r="H19" s="193"/>
      <c r="I19" s="24"/>
    </row>
    <row r="20" spans="1:9" ht="12.75">
      <c r="A20" s="193"/>
      <c r="B20" s="193"/>
      <c r="C20" s="193" t="s">
        <v>8</v>
      </c>
      <c r="D20" s="193"/>
      <c r="E20" s="193"/>
      <c r="F20" s="193"/>
      <c r="G20" s="193"/>
      <c r="H20" s="193"/>
      <c r="I20" s="193" t="s">
        <v>9</v>
      </c>
    </row>
    <row r="21" spans="1:9" ht="12.75">
      <c r="A21" s="25"/>
      <c r="B21" s="26"/>
      <c r="C21" s="27" t="s">
        <v>10</v>
      </c>
      <c r="D21" s="28"/>
      <c r="E21" s="27" t="s">
        <v>11</v>
      </c>
      <c r="F21" s="28"/>
      <c r="G21" s="29" t="s">
        <v>12</v>
      </c>
      <c r="H21" s="193"/>
      <c r="I21" s="29" t="s">
        <v>13</v>
      </c>
    </row>
    <row r="22" spans="1:9" ht="12.75">
      <c r="A22" s="206" t="s">
        <v>14</v>
      </c>
      <c r="B22" s="206"/>
      <c r="C22" s="30">
        <v>882734.72</v>
      </c>
      <c r="D22" s="31"/>
      <c r="E22" s="32"/>
      <c r="F22" s="33"/>
      <c r="G22" s="34"/>
      <c r="H22" s="24"/>
      <c r="I22" s="34"/>
    </row>
    <row r="23" spans="1:9" ht="12.75">
      <c r="A23" s="206" t="s">
        <v>15</v>
      </c>
      <c r="B23" s="206"/>
      <c r="C23" s="35">
        <f>323.35+3489.22+102.32+19421.9+2426+15954.17+316135.42+299.68+131589.73+13265.26+3.66+137482.65+92849.2+32000+26385</f>
        <v>791727.55999999994</v>
      </c>
      <c r="D23" s="31"/>
      <c r="E23" s="32"/>
      <c r="F23" s="33"/>
      <c r="G23" s="34"/>
      <c r="H23" s="24"/>
      <c r="I23" s="34"/>
    </row>
    <row r="24" spans="1:9" ht="12.75" hidden="1">
      <c r="A24" s="192" t="s">
        <v>16</v>
      </c>
      <c r="B24" s="192" t="s">
        <v>17</v>
      </c>
      <c r="C24" s="36"/>
      <c r="D24" s="31"/>
      <c r="E24" s="32"/>
      <c r="F24" s="33"/>
      <c r="G24" s="34"/>
      <c r="H24" s="24"/>
      <c r="I24" s="34"/>
    </row>
    <row r="25" spans="1:9" ht="12.75">
      <c r="A25" s="192" t="s">
        <v>18</v>
      </c>
      <c r="B25" s="192"/>
      <c r="C25" s="35">
        <v>80964.320000000007</v>
      </c>
      <c r="D25" s="31"/>
      <c r="E25" s="32"/>
      <c r="F25" s="33"/>
      <c r="G25" s="34"/>
      <c r="H25" s="24"/>
      <c r="I25" s="34"/>
    </row>
    <row r="26" spans="1:9" ht="12.75">
      <c r="A26" s="206" t="s">
        <v>19</v>
      </c>
      <c r="B26" s="206"/>
      <c r="C26" s="35">
        <f>29975.58+248975.16</f>
        <v>278950.74</v>
      </c>
      <c r="D26" s="31"/>
      <c r="E26" s="32"/>
      <c r="F26" s="33"/>
      <c r="G26" s="34"/>
      <c r="H26" s="24"/>
      <c r="I26" s="34"/>
    </row>
    <row r="27" spans="1:9" ht="12.75">
      <c r="A27" s="206" t="s">
        <v>20</v>
      </c>
      <c r="B27" s="206"/>
      <c r="C27" s="35">
        <v>200</v>
      </c>
      <c r="D27" s="31"/>
      <c r="E27" s="32"/>
      <c r="F27" s="33"/>
      <c r="G27" s="34"/>
      <c r="H27" s="24"/>
      <c r="I27" s="34"/>
    </row>
    <row r="28" spans="1:9" ht="12.75">
      <c r="A28" s="192" t="s">
        <v>21</v>
      </c>
      <c r="B28" s="192"/>
      <c r="C28" s="37">
        <v>0</v>
      </c>
      <c r="D28" s="31"/>
      <c r="E28" s="32"/>
      <c r="F28" s="33"/>
      <c r="G28" s="34"/>
      <c r="H28" s="24"/>
      <c r="I28" s="34"/>
    </row>
    <row r="29" spans="1:9" ht="12.75">
      <c r="A29" s="206" t="s">
        <v>22</v>
      </c>
      <c r="B29" s="206"/>
      <c r="C29" s="38"/>
      <c r="D29" s="39"/>
      <c r="E29" s="40">
        <v>91999.86</v>
      </c>
      <c r="F29" s="41"/>
      <c r="G29" s="42"/>
      <c r="H29" s="43"/>
      <c r="I29" s="42"/>
    </row>
    <row r="30" spans="1:9" ht="14.25">
      <c r="A30" s="206" t="s">
        <v>23</v>
      </c>
      <c r="B30" s="206"/>
      <c r="C30" s="44"/>
      <c r="D30" s="24"/>
      <c r="E30" s="45"/>
      <c r="F30" s="46"/>
      <c r="G30" s="47"/>
      <c r="H30" s="33"/>
      <c r="I30" s="34"/>
    </row>
    <row r="31" spans="1:9" ht="13.5" thickBot="1">
      <c r="A31" s="48"/>
      <c r="B31" s="26"/>
      <c r="C31" s="49">
        <f>SUM(C22:C30)</f>
        <v>2034577.3399999999</v>
      </c>
      <c r="D31" s="50"/>
      <c r="E31" s="51">
        <f>E29</f>
        <v>91999.86</v>
      </c>
      <c r="F31" s="52"/>
      <c r="G31" s="53">
        <f>C15</f>
        <v>1761250.35</v>
      </c>
      <c r="H31" s="52"/>
      <c r="I31" s="49">
        <f>SUM(C31:G31)</f>
        <v>3887827.55</v>
      </c>
    </row>
    <row r="32" spans="1:9" ht="13.5" thickTop="1">
      <c r="A32" s="48"/>
      <c r="B32" s="26"/>
      <c r="C32" s="54"/>
      <c r="D32" s="33"/>
      <c r="E32" s="33"/>
      <c r="F32" s="33"/>
      <c r="G32" s="24"/>
      <c r="H32" s="24"/>
      <c r="I32" s="24"/>
    </row>
    <row r="33" spans="1:9" ht="12.75">
      <c r="A33" s="207" t="s">
        <v>24</v>
      </c>
      <c r="B33" s="207"/>
      <c r="C33" s="55"/>
      <c r="D33" s="56"/>
      <c r="E33" s="57"/>
      <c r="F33" s="56"/>
      <c r="G33" s="56"/>
      <c r="H33" s="56"/>
      <c r="I33" s="56"/>
    </row>
    <row r="34" spans="1:9" ht="12.75">
      <c r="A34" s="208" t="s">
        <v>25</v>
      </c>
      <c r="B34" s="208"/>
      <c r="C34" s="58">
        <v>2477.81</v>
      </c>
      <c r="D34" s="57"/>
      <c r="E34" s="57"/>
      <c r="F34" s="57"/>
      <c r="G34" s="56"/>
      <c r="H34" s="56"/>
      <c r="I34" s="59"/>
    </row>
    <row r="35" spans="1:9" ht="12.75">
      <c r="A35" s="60"/>
      <c r="B35" s="22"/>
      <c r="C35" s="23"/>
      <c r="D35" s="23"/>
      <c r="E35" s="23"/>
    </row>
    <row r="36" spans="1:9" ht="12.75">
      <c r="A36" s="60"/>
      <c r="B36" s="22"/>
      <c r="C36" s="23"/>
      <c r="D36" s="23"/>
      <c r="E36" s="23"/>
    </row>
    <row r="37" spans="1:9" ht="12.75">
      <c r="A37" s="60"/>
      <c r="B37" s="22"/>
      <c r="C37" s="23"/>
      <c r="D37" s="23"/>
      <c r="E37" s="23"/>
    </row>
    <row r="38" spans="1:9" ht="12.75">
      <c r="A38" s="60"/>
      <c r="B38" s="22"/>
      <c r="C38" s="23"/>
      <c r="D38" s="23"/>
      <c r="E38" s="23"/>
    </row>
    <row r="39" spans="1:9" ht="12.75">
      <c r="A39" s="60"/>
      <c r="B39" s="22"/>
      <c r="C39" s="23"/>
      <c r="D39" s="23"/>
      <c r="E39" s="23"/>
    </row>
    <row r="40" spans="1:9" ht="12.75">
      <c r="A40" s="60"/>
      <c r="B40" s="22"/>
      <c r="C40" s="23"/>
      <c r="D40" s="23"/>
      <c r="E40" s="23"/>
    </row>
    <row r="41" spans="1:9" ht="12.75">
      <c r="A41" s="60"/>
      <c r="B41" s="22"/>
      <c r="C41" s="23"/>
      <c r="D41" s="23"/>
      <c r="E41" s="23"/>
    </row>
    <row r="42" spans="1:9" ht="12.75">
      <c r="A42" s="60"/>
      <c r="B42" s="22"/>
      <c r="C42" s="23"/>
      <c r="D42" s="23"/>
      <c r="E42" s="23"/>
    </row>
    <row r="43" spans="1:9" ht="12.75">
      <c r="A43" s="60"/>
      <c r="B43" s="22"/>
      <c r="C43" s="23"/>
      <c r="D43" s="23"/>
      <c r="E43" s="23"/>
    </row>
    <row r="44" spans="1:9" ht="12.75">
      <c r="A44" s="60"/>
      <c r="B44" s="22"/>
      <c r="C44" s="23"/>
      <c r="D44" s="23"/>
      <c r="E44" s="23"/>
    </row>
    <row r="45" spans="1:9" ht="12.75">
      <c r="A45" s="60"/>
      <c r="B45" s="22"/>
      <c r="C45" s="23"/>
      <c r="D45" s="23"/>
      <c r="E45" s="23"/>
    </row>
    <row r="46" spans="1:9" ht="12.75">
      <c r="A46" s="60"/>
      <c r="B46" s="22"/>
      <c r="C46" s="23"/>
      <c r="D46" s="23"/>
      <c r="E46" s="23"/>
    </row>
    <row r="47" spans="1:9" ht="12.75">
      <c r="A47" s="60"/>
      <c r="B47" s="22"/>
      <c r="C47" s="23"/>
      <c r="D47" s="23"/>
      <c r="E47" s="23"/>
    </row>
    <row r="48" spans="1:9" ht="12.75">
      <c r="A48" s="60"/>
      <c r="B48" s="22"/>
      <c r="C48" s="23"/>
      <c r="D48" s="23"/>
      <c r="E48" s="23"/>
    </row>
    <row r="49" spans="1:5" ht="12.75">
      <c r="A49" s="60"/>
      <c r="B49" s="22"/>
      <c r="C49" s="23"/>
      <c r="D49" s="23"/>
      <c r="E49" s="23"/>
    </row>
    <row r="50" spans="1:5" ht="12.75">
      <c r="A50" s="60"/>
      <c r="B50" s="22"/>
      <c r="C50" s="23"/>
      <c r="D50" s="23"/>
      <c r="E50" s="23"/>
    </row>
    <row r="51" spans="1:5" ht="12.75">
      <c r="A51" s="60"/>
      <c r="B51" s="22"/>
      <c r="C51" s="23"/>
      <c r="D51" s="23"/>
      <c r="E51" s="23"/>
    </row>
    <row r="52" spans="1:5" ht="12.75">
      <c r="A52" s="60"/>
      <c r="B52" s="22"/>
      <c r="C52" s="23"/>
      <c r="D52" s="23"/>
      <c r="E52" s="23"/>
    </row>
    <row r="53" spans="1:5" ht="12.75">
      <c r="A53" s="60"/>
      <c r="B53" s="22"/>
      <c r="C53" s="23"/>
      <c r="D53" s="23"/>
      <c r="E53" s="23"/>
    </row>
    <row r="54" spans="1:5" ht="12.75">
      <c r="A54" s="60"/>
      <c r="B54" s="22"/>
      <c r="C54" s="23"/>
      <c r="D54" s="23"/>
      <c r="E54" s="23"/>
    </row>
    <row r="55" spans="1:5" ht="12.75">
      <c r="A55" s="60"/>
      <c r="B55" s="22"/>
      <c r="C55" s="23"/>
      <c r="D55" s="23"/>
      <c r="E55" s="23"/>
    </row>
    <row r="56" spans="1:5" ht="12.75">
      <c r="A56" s="60"/>
      <c r="B56" s="22"/>
      <c r="C56" s="23"/>
      <c r="D56" s="23"/>
      <c r="E56" s="23"/>
    </row>
    <row r="57" spans="1:5" ht="12.75">
      <c r="A57" s="60"/>
      <c r="B57" s="22"/>
      <c r="C57" s="23"/>
      <c r="D57" s="23"/>
      <c r="E57" s="23"/>
    </row>
    <row r="58" spans="1:5" ht="12.75">
      <c r="A58" s="60"/>
      <c r="B58" s="22"/>
      <c r="C58" s="23"/>
      <c r="D58" s="23"/>
      <c r="E58" s="23"/>
    </row>
    <row r="59" spans="1:5" ht="12.75">
      <c r="A59" s="60"/>
      <c r="B59" s="22"/>
      <c r="C59" s="23"/>
      <c r="D59" s="23"/>
      <c r="E59" s="23"/>
    </row>
    <row r="60" spans="1:5" ht="12.75">
      <c r="A60" s="60"/>
      <c r="B60" s="22"/>
      <c r="C60" s="23"/>
      <c r="D60" s="23"/>
      <c r="E60" s="23"/>
    </row>
    <row r="61" spans="1:5" ht="12.75">
      <c r="A61" s="60"/>
      <c r="B61" s="22"/>
      <c r="C61" s="23"/>
      <c r="D61" s="23"/>
      <c r="E61" s="23"/>
    </row>
    <row r="62" spans="1:5" ht="12.75">
      <c r="A62" s="60"/>
      <c r="B62" s="22"/>
      <c r="C62" s="23"/>
      <c r="D62" s="23"/>
      <c r="E62" s="23"/>
    </row>
    <row r="63" spans="1:5" ht="12.75">
      <c r="A63" s="60"/>
      <c r="B63" s="22"/>
      <c r="C63" s="23"/>
      <c r="D63" s="23"/>
      <c r="E63" s="23"/>
    </row>
    <row r="64" spans="1:5" ht="12.75">
      <c r="A64" s="60"/>
      <c r="B64" s="22"/>
      <c r="C64" s="23"/>
      <c r="D64" s="23"/>
      <c r="E64" s="23"/>
    </row>
    <row r="65" spans="1:5" ht="12.75">
      <c r="A65" s="60"/>
      <c r="B65" s="22"/>
      <c r="C65" s="23"/>
      <c r="D65" s="23"/>
      <c r="E65" s="23"/>
    </row>
    <row r="66" spans="1:5" ht="12.75">
      <c r="A66" s="60"/>
      <c r="B66" s="22"/>
      <c r="C66" s="23"/>
      <c r="D66" s="23"/>
      <c r="E66" s="23"/>
    </row>
    <row r="67" spans="1:5" ht="12.75">
      <c r="A67" s="60"/>
      <c r="B67" s="22"/>
      <c r="C67" s="23"/>
      <c r="D67" s="23"/>
      <c r="E67" s="23"/>
    </row>
    <row r="68" spans="1:5" ht="12.75">
      <c r="A68" s="60"/>
      <c r="B68" s="22"/>
      <c r="C68" s="23"/>
      <c r="D68" s="23"/>
      <c r="E68" s="23"/>
    </row>
    <row r="69" spans="1:5" ht="12.75">
      <c r="A69" s="60"/>
      <c r="B69" s="22"/>
      <c r="C69" s="23"/>
      <c r="D69" s="23"/>
      <c r="E69" s="23"/>
    </row>
    <row r="70" spans="1:5" ht="12.75">
      <c r="A70" s="60"/>
      <c r="B70" s="22"/>
      <c r="C70" s="23"/>
      <c r="D70" s="23"/>
      <c r="E70" s="23"/>
    </row>
    <row r="71" spans="1:5" ht="12.75">
      <c r="A71" s="60"/>
      <c r="B71" s="22"/>
      <c r="C71" s="23"/>
      <c r="D71" s="23"/>
      <c r="E71" s="23"/>
    </row>
    <row r="72" spans="1:5" ht="12.75">
      <c r="A72" s="60"/>
      <c r="B72" s="22"/>
      <c r="C72" s="23"/>
      <c r="D72" s="23"/>
      <c r="E72" s="23"/>
    </row>
    <row r="73" spans="1:5" ht="12.75">
      <c r="A73" s="60"/>
      <c r="B73" s="22"/>
      <c r="C73" s="23"/>
      <c r="D73" s="23"/>
      <c r="E73" s="23"/>
    </row>
    <row r="74" spans="1:5" ht="12.75">
      <c r="A74" s="60"/>
      <c r="B74" s="22"/>
      <c r="C74" s="23"/>
      <c r="D74" s="23"/>
      <c r="E74" s="23"/>
    </row>
    <row r="75" spans="1:5" ht="12.75">
      <c r="A75" s="60"/>
      <c r="B75" s="22"/>
      <c r="C75" s="23"/>
      <c r="D75" s="23"/>
      <c r="E75" s="23"/>
    </row>
    <row r="76" spans="1:5" ht="12.75">
      <c r="A76" s="60"/>
      <c r="B76" s="22"/>
      <c r="C76" s="23"/>
      <c r="D76" s="23"/>
      <c r="E76" s="23"/>
    </row>
    <row r="77" spans="1:5" ht="12.75">
      <c r="A77" s="60"/>
      <c r="B77" s="22"/>
      <c r="C77" s="23"/>
      <c r="D77" s="23"/>
      <c r="E77" s="23"/>
    </row>
    <row r="78" spans="1:5" ht="12.75">
      <c r="A78" s="60"/>
      <c r="B78" s="22"/>
      <c r="C78" s="23"/>
      <c r="D78" s="23"/>
      <c r="E78" s="23"/>
    </row>
    <row r="79" spans="1:5" ht="12.75">
      <c r="A79" s="60"/>
      <c r="B79" s="22"/>
      <c r="C79" s="23"/>
      <c r="D79" s="23"/>
      <c r="E79" s="23"/>
    </row>
    <row r="80" spans="1:5" ht="12.75">
      <c r="A80" s="60"/>
      <c r="B80" s="22"/>
      <c r="C80" s="23"/>
      <c r="D80" s="23"/>
      <c r="E80" s="23"/>
    </row>
    <row r="81" spans="1:5" ht="12.75">
      <c r="A81" s="60"/>
      <c r="B81" s="22"/>
      <c r="C81" s="23"/>
      <c r="D81" s="23"/>
      <c r="E81" s="23"/>
    </row>
    <row r="82" spans="1:5" ht="12.75">
      <c r="A82" s="60"/>
      <c r="B82" s="22"/>
      <c r="C82" s="23"/>
      <c r="D82" s="23"/>
      <c r="E82" s="23"/>
    </row>
    <row r="83" spans="1:5" ht="12.75">
      <c r="A83" s="60"/>
      <c r="B83" s="22"/>
      <c r="C83" s="23"/>
      <c r="D83" s="23"/>
      <c r="E83" s="23"/>
    </row>
    <row r="84" spans="1:5" ht="12.75">
      <c r="A84" s="60"/>
      <c r="B84" s="22"/>
      <c r="C84" s="23"/>
      <c r="D84" s="23"/>
      <c r="E84" s="23"/>
    </row>
    <row r="85" spans="1:5" ht="12.75">
      <c r="A85" s="60"/>
      <c r="B85" s="22"/>
      <c r="C85" s="23"/>
      <c r="D85" s="23"/>
      <c r="E85" s="23"/>
    </row>
    <row r="86" spans="1:5" ht="12.75">
      <c r="A86" s="60"/>
      <c r="B86" s="22"/>
      <c r="C86" s="23"/>
      <c r="D86" s="23"/>
      <c r="E86" s="23"/>
    </row>
    <row r="87" spans="1:5" ht="12.75">
      <c r="A87" s="60"/>
      <c r="B87" s="22"/>
      <c r="C87" s="23"/>
      <c r="D87" s="23"/>
      <c r="E87" s="23"/>
    </row>
    <row r="88" spans="1:5" ht="12.75">
      <c r="A88" s="60"/>
      <c r="B88" s="22"/>
      <c r="C88" s="23"/>
      <c r="D88" s="23"/>
      <c r="E88" s="23"/>
    </row>
    <row r="89" spans="1:5" ht="12.75">
      <c r="A89" s="60"/>
      <c r="B89" s="22"/>
      <c r="C89" s="23"/>
      <c r="D89" s="23"/>
      <c r="E89" s="23"/>
    </row>
    <row r="90" spans="1:5" ht="12.75">
      <c r="A90" s="60"/>
      <c r="B90" s="22"/>
      <c r="C90" s="23"/>
      <c r="D90" s="23"/>
      <c r="E90" s="23"/>
    </row>
    <row r="91" spans="1:5" ht="12.75">
      <c r="A91" s="60"/>
      <c r="B91" s="22"/>
      <c r="C91" s="23"/>
      <c r="D91" s="23"/>
      <c r="E91" s="23"/>
    </row>
    <row r="92" spans="1:5" ht="12.75">
      <c r="A92" s="60"/>
      <c r="B92" s="22"/>
      <c r="C92" s="23"/>
      <c r="D92" s="23"/>
      <c r="E92" s="23"/>
    </row>
    <row r="93" spans="1:5" ht="12.75">
      <c r="A93" s="60"/>
      <c r="B93" s="22"/>
      <c r="C93" s="23"/>
      <c r="D93" s="23"/>
      <c r="E93" s="23"/>
    </row>
    <row r="94" spans="1:5" ht="12.75">
      <c r="A94" s="60"/>
      <c r="B94" s="22"/>
      <c r="C94" s="23"/>
      <c r="D94" s="23"/>
      <c r="E94" s="23"/>
    </row>
    <row r="95" spans="1:5" ht="12.75">
      <c r="A95" s="60"/>
      <c r="B95" s="22"/>
      <c r="C95" s="23"/>
      <c r="D95" s="23"/>
      <c r="E95" s="23"/>
    </row>
    <row r="96" spans="1:5" ht="12.75">
      <c r="A96" s="60"/>
      <c r="B96" s="22"/>
      <c r="C96" s="23"/>
      <c r="D96" s="23"/>
      <c r="E96" s="23"/>
    </row>
    <row r="97" spans="1:5" ht="12.75">
      <c r="A97" s="60"/>
      <c r="B97" s="22"/>
      <c r="C97" s="23"/>
      <c r="D97" s="23"/>
      <c r="E97" s="23"/>
    </row>
    <row r="98" spans="1:5" ht="12.75">
      <c r="A98" s="60"/>
      <c r="B98" s="22"/>
      <c r="C98" s="23"/>
      <c r="D98" s="23"/>
      <c r="E98" s="23"/>
    </row>
    <row r="99" spans="1:5" ht="12.75">
      <c r="A99" s="60"/>
      <c r="B99" s="22"/>
      <c r="C99" s="23"/>
      <c r="D99" s="23"/>
      <c r="E99" s="23"/>
    </row>
    <row r="100" spans="1:5" ht="12.75">
      <c r="A100" s="60"/>
      <c r="B100" s="22"/>
      <c r="C100" s="23"/>
      <c r="D100" s="23"/>
      <c r="E100" s="23"/>
    </row>
    <row r="101" spans="1:5" ht="12.75">
      <c r="A101" s="60"/>
      <c r="B101" s="22"/>
      <c r="C101" s="23"/>
      <c r="D101" s="23"/>
      <c r="E101" s="23"/>
    </row>
    <row r="102" spans="1:5" ht="12.75">
      <c r="A102" s="60"/>
      <c r="B102" s="22"/>
      <c r="C102" s="23"/>
      <c r="D102" s="23"/>
      <c r="E102" s="23"/>
    </row>
    <row r="103" spans="1:5" ht="12.75">
      <c r="A103" s="60"/>
      <c r="B103" s="22"/>
      <c r="C103" s="23"/>
      <c r="D103" s="23"/>
      <c r="E103" s="23"/>
    </row>
    <row r="104" spans="1:5" ht="12.75">
      <c r="A104" s="60"/>
      <c r="B104" s="22"/>
      <c r="C104" s="23"/>
      <c r="D104" s="23"/>
      <c r="E104" s="23"/>
    </row>
  </sheetData>
  <mergeCells count="16"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  <mergeCell ref="A1:D1"/>
    <mergeCell ref="A2:D2"/>
    <mergeCell ref="A3:D3"/>
    <mergeCell ref="A4:F4"/>
    <mergeCell ref="A5:F5"/>
    <mergeCell ref="E6:F6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39" sqref="A39"/>
    </sheetView>
  </sheetViews>
  <sheetFormatPr defaultRowHeight="12.75"/>
  <cols>
    <col min="1" max="1" width="45" style="63" customWidth="1"/>
    <col min="2" max="2" width="12" style="63" customWidth="1"/>
    <col min="3" max="3" width="14.85546875" style="63" customWidth="1"/>
    <col min="4" max="4" width="21.85546875" style="63" customWidth="1"/>
    <col min="5" max="5" width="26.85546875" style="63" customWidth="1"/>
    <col min="6" max="16384" width="9.140625" style="63"/>
  </cols>
  <sheetData>
    <row r="1" spans="1:5" ht="17.100000000000001" customHeight="1">
      <c r="A1" s="179" t="s">
        <v>760</v>
      </c>
    </row>
    <row r="2" spans="1:5" ht="17.100000000000001" customHeight="1">
      <c r="A2" s="180" t="s">
        <v>761</v>
      </c>
    </row>
    <row r="3" spans="1:5" ht="24" customHeight="1">
      <c r="A3" s="181" t="s">
        <v>762</v>
      </c>
      <c r="B3" s="182" t="s">
        <v>763</v>
      </c>
      <c r="C3" s="183" t="s">
        <v>764</v>
      </c>
      <c r="D3" s="184" t="s">
        <v>765</v>
      </c>
      <c r="E3" s="185" t="s">
        <v>766</v>
      </c>
    </row>
    <row r="4" spans="1:5" ht="36.950000000000003" customHeight="1">
      <c r="A4" s="186" t="s">
        <v>767</v>
      </c>
      <c r="B4" s="187">
        <v>17320</v>
      </c>
      <c r="C4" s="188">
        <v>100218</v>
      </c>
      <c r="D4" s="189" t="s">
        <v>768</v>
      </c>
      <c r="E4" s="190" t="s">
        <v>769</v>
      </c>
    </row>
    <row r="5" spans="1:5" ht="12" customHeight="1">
      <c r="A5" s="186" t="s">
        <v>770</v>
      </c>
      <c r="B5" s="187">
        <v>18165</v>
      </c>
      <c r="C5" s="188">
        <v>106335.76</v>
      </c>
      <c r="D5" s="190" t="s">
        <v>771</v>
      </c>
      <c r="E5" s="190" t="s">
        <v>772</v>
      </c>
    </row>
    <row r="6" spans="1:5" ht="26.1" customHeight="1">
      <c r="A6" s="186" t="s">
        <v>773</v>
      </c>
      <c r="B6" s="187">
        <v>82491</v>
      </c>
      <c r="C6" s="188">
        <v>103793.47</v>
      </c>
      <c r="D6" s="190" t="s">
        <v>774</v>
      </c>
      <c r="E6" s="190" t="s">
        <v>775</v>
      </c>
    </row>
    <row r="7" spans="1:5" ht="15.95" customHeight="1">
      <c r="A7" s="186" t="s">
        <v>776</v>
      </c>
      <c r="B7" s="187">
        <v>88315</v>
      </c>
      <c r="C7" s="188">
        <v>54463.15</v>
      </c>
      <c r="D7" s="190" t="s">
        <v>777</v>
      </c>
      <c r="E7" s="190" t="s">
        <v>778</v>
      </c>
    </row>
    <row r="8" spans="1:5" ht="12" customHeight="1">
      <c r="A8" s="186" t="s">
        <v>779</v>
      </c>
      <c r="B8" s="187">
        <v>87401</v>
      </c>
      <c r="C8" s="188">
        <v>239266.76</v>
      </c>
      <c r="D8" s="190" t="s">
        <v>780</v>
      </c>
      <c r="E8" s="190" t="s">
        <v>781</v>
      </c>
    </row>
    <row r="9" spans="1:5" ht="15.95" customHeight="1">
      <c r="A9" s="186" t="s">
        <v>782</v>
      </c>
      <c r="B9" s="187">
        <v>29920</v>
      </c>
      <c r="C9" s="188">
        <v>127119</v>
      </c>
      <c r="D9" s="190" t="s">
        <v>777</v>
      </c>
      <c r="E9" s="190" t="s">
        <v>783</v>
      </c>
    </row>
    <row r="10" spans="1:5" ht="12" customHeight="1">
      <c r="A10" s="186" t="s">
        <v>784</v>
      </c>
      <c r="B10" s="187">
        <v>33610</v>
      </c>
      <c r="C10" s="188">
        <v>72850.44</v>
      </c>
      <c r="D10" s="186" t="s">
        <v>785</v>
      </c>
      <c r="E10" s="186" t="s">
        <v>785</v>
      </c>
    </row>
    <row r="11" spans="1:5" ht="27" customHeight="1">
      <c r="A11" s="186" t="s">
        <v>786</v>
      </c>
      <c r="B11" s="187">
        <v>35683</v>
      </c>
      <c r="C11" s="188">
        <v>52784.1</v>
      </c>
      <c r="D11" s="189" t="s">
        <v>787</v>
      </c>
      <c r="E11" s="186" t="s">
        <v>788</v>
      </c>
    </row>
    <row r="12" spans="1:5" ht="12.95" customHeight="1">
      <c r="A12" s="186" t="s">
        <v>789</v>
      </c>
      <c r="B12" s="187">
        <v>83870</v>
      </c>
      <c r="C12" s="188">
        <v>122594.34</v>
      </c>
      <c r="D12" s="190" t="s">
        <v>790</v>
      </c>
      <c r="E12" s="190" t="s">
        <v>791</v>
      </c>
    </row>
    <row r="13" spans="1:5" ht="12" customHeight="1">
      <c r="A13" s="186" t="s">
        <v>792</v>
      </c>
      <c r="B13" s="187">
        <v>86944</v>
      </c>
      <c r="C13" s="188">
        <v>75084.210000000006</v>
      </c>
      <c r="D13" s="190" t="s">
        <v>793</v>
      </c>
      <c r="E13" s="190" t="s">
        <v>794</v>
      </c>
    </row>
    <row r="14" spans="1:5" ht="12" customHeight="1">
      <c r="A14" s="186" t="s">
        <v>795</v>
      </c>
      <c r="B14" s="187">
        <v>39976</v>
      </c>
      <c r="C14" s="188">
        <v>451293.15</v>
      </c>
      <c r="D14" s="190" t="s">
        <v>796</v>
      </c>
      <c r="E14" s="190" t="s">
        <v>797</v>
      </c>
    </row>
    <row r="15" spans="1:5" ht="24" customHeight="1">
      <c r="A15" s="186" t="s">
        <v>798</v>
      </c>
      <c r="B15" s="187">
        <v>87278</v>
      </c>
      <c r="C15" s="188">
        <v>60608.36</v>
      </c>
      <c r="D15" s="190" t="s">
        <v>799</v>
      </c>
      <c r="E15" s="190" t="s">
        <v>800</v>
      </c>
    </row>
    <row r="16" spans="1:5" ht="12" customHeight="1">
      <c r="A16" s="186" t="s">
        <v>801</v>
      </c>
      <c r="B16" s="187">
        <v>60818</v>
      </c>
      <c r="C16" s="188">
        <v>99698.06</v>
      </c>
      <c r="D16" s="190" t="s">
        <v>802</v>
      </c>
      <c r="E16" s="190" t="s">
        <v>802</v>
      </c>
    </row>
    <row r="17" spans="1:5" ht="12" customHeight="1">
      <c r="A17" s="186" t="s">
        <v>803</v>
      </c>
      <c r="B17" s="187">
        <v>52120</v>
      </c>
      <c r="C17" s="188">
        <v>59967.13</v>
      </c>
      <c r="D17" s="186" t="s">
        <v>785</v>
      </c>
      <c r="E17" s="186" t="s">
        <v>785</v>
      </c>
    </row>
    <row r="18" spans="1:5" ht="12" customHeight="1">
      <c r="A18" s="186" t="s">
        <v>804</v>
      </c>
      <c r="B18" s="187">
        <v>83777</v>
      </c>
      <c r="C18" s="188">
        <v>126803.94</v>
      </c>
      <c r="D18" s="186" t="s">
        <v>785</v>
      </c>
      <c r="E18" s="186" t="s">
        <v>785</v>
      </c>
    </row>
    <row r="19" spans="1:5" ht="12" customHeight="1">
      <c r="A19" s="186" t="s">
        <v>805</v>
      </c>
      <c r="B19" s="187">
        <v>58844</v>
      </c>
      <c r="C19" s="188">
        <v>93045.119999999995</v>
      </c>
      <c r="D19" s="190" t="s">
        <v>806</v>
      </c>
      <c r="E19" s="190" t="s">
        <v>807</v>
      </c>
    </row>
    <row r="20" spans="1:5" ht="12" customHeight="1">
      <c r="A20" s="186" t="s">
        <v>808</v>
      </c>
      <c r="B20" s="187">
        <v>87696</v>
      </c>
      <c r="C20" s="188">
        <v>55525</v>
      </c>
      <c r="D20" s="190" t="s">
        <v>802</v>
      </c>
      <c r="E20" s="190" t="s">
        <v>809</v>
      </c>
    </row>
    <row r="21" spans="1:5" ht="12" customHeight="1">
      <c r="A21" s="186" t="s">
        <v>810</v>
      </c>
      <c r="B21" s="187">
        <v>88087</v>
      </c>
      <c r="C21" s="188">
        <v>460959.91</v>
      </c>
      <c r="D21" s="190" t="s">
        <v>811</v>
      </c>
      <c r="E21" s="190" t="s">
        <v>812</v>
      </c>
    </row>
    <row r="22" spans="1:5" ht="12" customHeight="1">
      <c r="A22" s="186" t="s">
        <v>813</v>
      </c>
      <c r="B22" s="187">
        <v>88303</v>
      </c>
      <c r="C22" s="188">
        <v>56336.1</v>
      </c>
      <c r="D22" s="186" t="s">
        <v>814</v>
      </c>
      <c r="E22" s="186" t="s">
        <v>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selection activeCell="E61" sqref="E61"/>
    </sheetView>
  </sheetViews>
  <sheetFormatPr defaultColWidth="9.140625" defaultRowHeight="12.75"/>
  <cols>
    <col min="1" max="1" width="9.28515625" style="67" customWidth="1"/>
    <col min="2" max="2" width="9.28515625" style="65" customWidth="1"/>
    <col min="3" max="3" width="35" style="65" customWidth="1"/>
    <col min="4" max="4" width="8.28515625" style="65" customWidth="1"/>
    <col min="5" max="5" width="9.28515625" style="68" customWidth="1"/>
    <col min="6" max="17" width="8.140625" style="65" customWidth="1"/>
    <col min="18" max="18" width="29" style="65" customWidth="1"/>
    <col min="19" max="19" width="28" style="65" customWidth="1"/>
    <col min="20" max="20" width="14.85546875" style="65" customWidth="1"/>
    <col min="21" max="16384" width="9.140625" style="65"/>
  </cols>
  <sheetData>
    <row r="1" spans="1:18">
      <c r="A1" s="216" t="s">
        <v>1</v>
      </c>
      <c r="B1" s="216"/>
      <c r="C1" s="216"/>
      <c r="D1" s="216"/>
      <c r="E1" s="216"/>
      <c r="F1" s="216"/>
      <c r="G1" s="64"/>
      <c r="H1" s="64"/>
      <c r="I1" s="64"/>
      <c r="J1" s="64"/>
      <c r="K1" s="64"/>
      <c r="L1" s="64"/>
      <c r="M1" s="64"/>
      <c r="N1" s="64"/>
      <c r="R1" s="66"/>
    </row>
    <row r="2" spans="1:18">
      <c r="A2" s="217" t="s">
        <v>817</v>
      </c>
      <c r="B2" s="217"/>
      <c r="C2" s="217"/>
      <c r="D2" s="217"/>
      <c r="E2" s="217"/>
      <c r="F2" s="217"/>
      <c r="G2" s="64"/>
      <c r="H2" s="64"/>
      <c r="I2" s="64"/>
      <c r="J2" s="64"/>
      <c r="K2" s="64"/>
      <c r="L2" s="64"/>
      <c r="M2" s="64"/>
      <c r="N2" s="64"/>
    </row>
    <row r="3" spans="1:18">
      <c r="A3" s="218" t="s">
        <v>26</v>
      </c>
      <c r="B3" s="218"/>
      <c r="C3" s="218"/>
      <c r="D3" s="218"/>
      <c r="E3" s="218"/>
      <c r="F3" s="218"/>
    </row>
    <row r="4" spans="1:18">
      <c r="C4" s="67"/>
    </row>
    <row r="5" spans="1:18">
      <c r="C5" s="64" t="s">
        <v>27</v>
      </c>
      <c r="E5" s="69">
        <v>99</v>
      </c>
    </row>
    <row r="6" spans="1:18">
      <c r="C6" s="64" t="s">
        <v>28</v>
      </c>
      <c r="E6" s="69">
        <v>3</v>
      </c>
    </row>
    <row r="7" spans="1:18">
      <c r="C7" s="64" t="s">
        <v>29</v>
      </c>
      <c r="E7" s="70">
        <v>1</v>
      </c>
    </row>
    <row r="8" spans="1:18" ht="13.5" thickBot="1">
      <c r="A8" s="71"/>
      <c r="B8" s="72"/>
      <c r="C8" s="73"/>
      <c r="D8" s="74" t="s">
        <v>30</v>
      </c>
      <c r="E8" s="75">
        <f>E5+E6-E7</f>
        <v>101</v>
      </c>
      <c r="F8" s="74"/>
    </row>
    <row r="9" spans="1:18">
      <c r="A9" s="219" t="s">
        <v>31</v>
      </c>
      <c r="B9" s="219"/>
      <c r="C9" s="219"/>
      <c r="D9" s="219"/>
      <c r="E9" s="219"/>
      <c r="F9" s="219"/>
    </row>
    <row r="10" spans="1:18" ht="38.25">
      <c r="A10" s="76" t="s">
        <v>32</v>
      </c>
      <c r="C10" s="64"/>
      <c r="D10" s="64"/>
      <c r="E10" s="77"/>
      <c r="F10" s="64"/>
    </row>
    <row r="11" spans="1:18">
      <c r="A11" s="220" t="s">
        <v>33</v>
      </c>
      <c r="B11" s="220"/>
      <c r="C11" s="220"/>
      <c r="D11" s="220"/>
      <c r="E11" s="220"/>
      <c r="F11" s="220"/>
      <c r="G11" s="78"/>
      <c r="H11" s="78"/>
      <c r="J11" s="64"/>
      <c r="K11" s="64"/>
      <c r="L11" s="64"/>
      <c r="M11" s="64"/>
      <c r="N11" s="64"/>
      <c r="O11" s="64"/>
      <c r="P11" s="64"/>
    </row>
    <row r="12" spans="1:18">
      <c r="A12" s="79">
        <v>201</v>
      </c>
      <c r="B12" s="64" t="s">
        <v>34</v>
      </c>
      <c r="E12" s="69">
        <v>3</v>
      </c>
      <c r="J12" s="80"/>
      <c r="K12" s="80"/>
      <c r="L12" s="80"/>
      <c r="M12" s="80"/>
      <c r="N12" s="80"/>
      <c r="O12" s="80"/>
      <c r="P12" s="80"/>
    </row>
    <row r="13" spans="1:18">
      <c r="A13" s="81">
        <v>50</v>
      </c>
      <c r="B13" s="64" t="s">
        <v>35</v>
      </c>
      <c r="E13" s="69">
        <v>2</v>
      </c>
      <c r="I13" s="80"/>
      <c r="J13" s="80"/>
      <c r="K13" s="80"/>
      <c r="L13" s="80"/>
      <c r="M13" s="80"/>
      <c r="N13" s="80"/>
      <c r="O13" s="80"/>
      <c r="P13" s="80"/>
    </row>
    <row r="14" spans="1:18">
      <c r="A14" s="79">
        <v>925</v>
      </c>
      <c r="B14" s="64" t="s">
        <v>36</v>
      </c>
      <c r="D14" s="82"/>
      <c r="E14" s="69">
        <v>2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8">
      <c r="A15" s="79">
        <v>922</v>
      </c>
      <c r="B15" s="64" t="s">
        <v>37</v>
      </c>
      <c r="D15" s="83"/>
      <c r="E15" s="69">
        <v>4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8">
      <c r="A16" s="79">
        <v>901</v>
      </c>
      <c r="B16" s="64" t="s">
        <v>38</v>
      </c>
      <c r="D16" s="82"/>
      <c r="E16" s="69">
        <v>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>
      <c r="A17" s="81">
        <v>30</v>
      </c>
      <c r="B17" s="64" t="s">
        <v>39</v>
      </c>
      <c r="D17" s="82"/>
      <c r="E17" s="69">
        <v>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>
      <c r="A18" s="81">
        <v>92</v>
      </c>
      <c r="B18" s="64" t="s">
        <v>40</v>
      </c>
      <c r="D18" s="82"/>
      <c r="E18" s="69">
        <v>3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>
      <c r="A19" s="79">
        <v>924</v>
      </c>
      <c r="B19" s="64" t="s">
        <v>41</v>
      </c>
      <c r="D19" s="83"/>
      <c r="E19" s="69">
        <v>2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>
      <c r="A20" s="79">
        <v>923</v>
      </c>
      <c r="B20" s="64" t="s">
        <v>42</v>
      </c>
      <c r="D20" s="83"/>
      <c r="E20" s="69">
        <v>1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>
      <c r="A21" s="81">
        <v>14</v>
      </c>
      <c r="B21" s="64" t="s">
        <v>43</v>
      </c>
      <c r="D21" s="82"/>
      <c r="E21" s="69">
        <v>1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>
      <c r="A22" s="81">
        <v>5</v>
      </c>
      <c r="B22" s="64" t="s">
        <v>44</v>
      </c>
      <c r="D22" s="82"/>
      <c r="E22" s="69">
        <v>4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>
      <c r="D23" s="83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>
      <c r="B24" s="84" t="s">
        <v>45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>
      <c r="A25" s="81">
        <v>11</v>
      </c>
      <c r="B25" s="64" t="s">
        <v>46</v>
      </c>
      <c r="C25" s="64"/>
      <c r="E25" s="69">
        <v>2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>
      <c r="A26" s="81">
        <v>12</v>
      </c>
      <c r="B26" s="64" t="s">
        <v>47</v>
      </c>
      <c r="E26" s="69">
        <v>2</v>
      </c>
    </row>
    <row r="27" spans="1:15">
      <c r="A27" s="81">
        <v>94</v>
      </c>
      <c r="B27" s="64" t="s">
        <v>48</v>
      </c>
      <c r="E27" s="69">
        <v>1</v>
      </c>
    </row>
    <row r="28" spans="1:15">
      <c r="B28" s="64" t="s">
        <v>49</v>
      </c>
      <c r="E28" s="69">
        <v>1</v>
      </c>
    </row>
    <row r="29" spans="1:15">
      <c r="A29" s="81">
        <v>1</v>
      </c>
      <c r="B29" s="64" t="s">
        <v>50</v>
      </c>
      <c r="E29" s="69">
        <v>1</v>
      </c>
    </row>
    <row r="30" spans="1:15">
      <c r="B30" s="64" t="s">
        <v>51</v>
      </c>
      <c r="E30" s="69">
        <v>1</v>
      </c>
    </row>
    <row r="32" spans="1:15">
      <c r="B32" s="84" t="s">
        <v>52</v>
      </c>
      <c r="C32" s="84"/>
      <c r="D32" s="84"/>
      <c r="E32" s="85"/>
      <c r="F32" s="84"/>
      <c r="G32" s="84"/>
      <c r="H32" s="84"/>
      <c r="I32" s="84"/>
    </row>
    <row r="33" spans="1:13">
      <c r="A33" s="79">
        <v>799</v>
      </c>
      <c r="B33" s="64" t="s">
        <v>53</v>
      </c>
      <c r="C33" s="64"/>
      <c r="D33" s="64"/>
      <c r="E33" s="69">
        <v>22</v>
      </c>
      <c r="F33" s="64"/>
      <c r="G33" s="64"/>
      <c r="H33" s="64"/>
      <c r="I33" s="64"/>
    </row>
    <row r="34" spans="1:13">
      <c r="A34" s="81">
        <v>89</v>
      </c>
      <c r="B34" s="64" t="s">
        <v>54</v>
      </c>
      <c r="C34" s="64"/>
      <c r="D34" s="64"/>
      <c r="E34" s="69">
        <v>10</v>
      </c>
      <c r="F34" s="64"/>
      <c r="G34" s="64"/>
      <c r="H34" s="64"/>
      <c r="I34" s="64"/>
    </row>
    <row r="35" spans="1:13">
      <c r="A35" s="79">
        <v>955</v>
      </c>
      <c r="B35" s="64" t="s">
        <v>55</v>
      </c>
      <c r="C35" s="64"/>
      <c r="D35" s="64"/>
      <c r="E35" s="69">
        <v>1</v>
      </c>
      <c r="F35" s="64"/>
      <c r="G35" s="64"/>
      <c r="H35" s="64"/>
      <c r="I35" s="64"/>
    </row>
    <row r="37" spans="1:13">
      <c r="B37" s="84" t="s">
        <v>56</v>
      </c>
    </row>
    <row r="38" spans="1:13">
      <c r="B38" s="64" t="s">
        <v>57</v>
      </c>
      <c r="E38" s="69">
        <v>6</v>
      </c>
    </row>
    <row r="39" spans="1:13">
      <c r="A39" s="79">
        <v>304</v>
      </c>
      <c r="B39" s="64" t="s">
        <v>58</v>
      </c>
      <c r="C39" s="82"/>
      <c r="E39" s="69">
        <v>1</v>
      </c>
    </row>
    <row r="40" spans="1:13">
      <c r="A40" s="79">
        <v>303</v>
      </c>
      <c r="B40" s="64" t="s">
        <v>59</v>
      </c>
      <c r="C40" s="82"/>
      <c r="E40" s="69">
        <v>1</v>
      </c>
    </row>
    <row r="41" spans="1:13">
      <c r="A41" s="79">
        <v>302</v>
      </c>
      <c r="B41" s="64" t="s">
        <v>60</v>
      </c>
      <c r="C41" s="82"/>
      <c r="E41" s="69">
        <v>1</v>
      </c>
    </row>
    <row r="42" spans="1:13">
      <c r="A42" s="79">
        <v>307</v>
      </c>
      <c r="B42" s="64" t="s">
        <v>61</v>
      </c>
      <c r="C42" s="84"/>
      <c r="D42" s="84"/>
      <c r="E42" s="69">
        <v>1</v>
      </c>
      <c r="F42" s="84"/>
      <c r="G42" s="84"/>
      <c r="H42" s="84"/>
      <c r="I42" s="84"/>
      <c r="J42" s="84"/>
      <c r="K42" s="84"/>
      <c r="L42" s="84"/>
      <c r="M42" s="84"/>
    </row>
    <row r="43" spans="1:13">
      <c r="A43" s="79"/>
      <c r="B43" s="64" t="s">
        <v>62</v>
      </c>
      <c r="C43" s="84"/>
      <c r="D43" s="84"/>
      <c r="E43" s="69">
        <v>1</v>
      </c>
      <c r="F43" s="84"/>
      <c r="G43" s="84"/>
      <c r="H43" s="84"/>
      <c r="I43" s="84"/>
      <c r="J43" s="84"/>
      <c r="K43" s="84"/>
      <c r="L43" s="84"/>
      <c r="M43" s="84"/>
    </row>
    <row r="44" spans="1:13">
      <c r="C44" s="64"/>
      <c r="D44" s="64"/>
      <c r="E44" s="77"/>
      <c r="F44" s="64"/>
      <c r="G44" s="64"/>
      <c r="H44" s="64"/>
      <c r="I44" s="64"/>
      <c r="J44" s="64"/>
      <c r="K44" s="64"/>
      <c r="L44" s="64"/>
      <c r="M44" s="64"/>
    </row>
    <row r="45" spans="1:13">
      <c r="B45" s="84" t="s">
        <v>63</v>
      </c>
      <c r="C45" s="84"/>
      <c r="D45" s="84"/>
      <c r="E45" s="85"/>
      <c r="F45" s="84"/>
      <c r="G45" s="84"/>
    </row>
    <row r="46" spans="1:13">
      <c r="A46" s="86">
        <v>950</v>
      </c>
      <c r="B46" s="64" t="s">
        <v>64</v>
      </c>
      <c r="C46" s="64"/>
      <c r="D46" s="64"/>
      <c r="E46" s="77">
        <v>1</v>
      </c>
      <c r="F46" s="64"/>
      <c r="G46" s="64"/>
    </row>
    <row r="48" spans="1:13">
      <c r="B48" s="84" t="s">
        <v>65</v>
      </c>
      <c r="C48" s="84"/>
      <c r="D48" s="84"/>
      <c r="E48" s="85"/>
      <c r="F48" s="84"/>
      <c r="G48" s="84"/>
      <c r="H48" s="84"/>
      <c r="I48" s="84"/>
      <c r="J48" s="84"/>
      <c r="K48" s="84"/>
    </row>
    <row r="49" spans="1:11">
      <c r="A49" s="79">
        <v>131</v>
      </c>
      <c r="B49" s="64" t="s">
        <v>66</v>
      </c>
      <c r="C49" s="64"/>
      <c r="D49" s="64"/>
      <c r="E49" s="69">
        <v>2</v>
      </c>
      <c r="F49" s="64"/>
      <c r="G49" s="64"/>
      <c r="H49" s="64"/>
      <c r="I49" s="64"/>
      <c r="J49" s="64"/>
      <c r="K49" s="64"/>
    </row>
    <row r="50" spans="1:11">
      <c r="A50" s="79">
        <v>132</v>
      </c>
      <c r="B50" s="64" t="s">
        <v>67</v>
      </c>
      <c r="C50" s="64"/>
      <c r="D50" s="64"/>
      <c r="E50" s="69">
        <v>2</v>
      </c>
      <c r="F50" s="64"/>
      <c r="G50" s="64"/>
      <c r="H50" s="64"/>
      <c r="I50" s="64"/>
      <c r="J50" s="64"/>
      <c r="K50" s="64"/>
    </row>
    <row r="51" spans="1:11">
      <c r="A51" s="79">
        <v>970</v>
      </c>
      <c r="B51" s="64" t="s">
        <v>68</v>
      </c>
      <c r="C51" s="64"/>
      <c r="D51" s="64"/>
      <c r="E51" s="69">
        <v>2</v>
      </c>
      <c r="F51" s="64"/>
      <c r="G51" s="64"/>
      <c r="H51" s="64"/>
      <c r="I51" s="64"/>
      <c r="J51" s="64"/>
      <c r="K51" s="64"/>
    </row>
    <row r="52" spans="1:11">
      <c r="B52" s="64" t="s">
        <v>69</v>
      </c>
      <c r="C52" s="64"/>
      <c r="D52" s="64"/>
      <c r="E52" s="69">
        <v>2</v>
      </c>
      <c r="F52" s="64"/>
      <c r="G52" s="64"/>
      <c r="H52" s="64"/>
      <c r="I52" s="64"/>
      <c r="J52" s="64"/>
      <c r="K52" s="64"/>
    </row>
    <row r="53" spans="1:11">
      <c r="A53" s="79">
        <v>111</v>
      </c>
      <c r="B53" s="64" t="s">
        <v>70</v>
      </c>
      <c r="C53" s="64"/>
      <c r="D53" s="64"/>
      <c r="E53" s="69">
        <v>3</v>
      </c>
      <c r="F53" s="64"/>
      <c r="G53" s="64"/>
      <c r="H53" s="64"/>
      <c r="I53" s="64"/>
      <c r="J53" s="64"/>
      <c r="K53" s="64"/>
    </row>
    <row r="54" spans="1:11">
      <c r="A54" s="79">
        <v>501</v>
      </c>
      <c r="B54" s="64" t="s">
        <v>71</v>
      </c>
      <c r="C54" s="64"/>
      <c r="D54" s="64"/>
      <c r="E54" s="69">
        <v>3</v>
      </c>
      <c r="F54" s="64"/>
      <c r="G54" s="64"/>
      <c r="H54" s="64"/>
      <c r="I54" s="64"/>
      <c r="J54" s="64"/>
      <c r="K54" s="64"/>
    </row>
    <row r="56" spans="1:11">
      <c r="B56" s="84" t="s">
        <v>72</v>
      </c>
    </row>
    <row r="57" spans="1:11">
      <c r="A57" s="81">
        <v>93</v>
      </c>
      <c r="B57" s="64" t="s">
        <v>73</v>
      </c>
      <c r="E57" s="69">
        <v>3</v>
      </c>
    </row>
    <row r="58" spans="1:11">
      <c r="A58" s="79">
        <v>954</v>
      </c>
      <c r="B58" s="64" t="s">
        <v>74</v>
      </c>
      <c r="E58" s="69">
        <v>2</v>
      </c>
    </row>
    <row r="59" spans="1:11">
      <c r="A59" s="81">
        <v>91</v>
      </c>
      <c r="B59" s="64" t="s">
        <v>75</v>
      </c>
      <c r="E59" s="69">
        <v>0</v>
      </c>
    </row>
    <row r="60" spans="1:11" ht="13.5" thickBot="1">
      <c r="D60" s="84" t="s">
        <v>30</v>
      </c>
      <c r="E60" s="87">
        <f>SUM(E12:E59)</f>
        <v>101</v>
      </c>
    </row>
    <row r="61" spans="1:11" ht="13.5" thickTop="1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2.75"/>
  <cols>
    <col min="1" max="1" width="72" style="63" customWidth="1"/>
    <col min="2" max="2" width="9.85546875" style="63" customWidth="1"/>
    <col min="3" max="3" width="20" style="63" customWidth="1"/>
    <col min="4" max="16384" width="9.140625" style="63"/>
  </cols>
  <sheetData>
    <row r="1" spans="1:3" ht="15" customHeight="1">
      <c r="A1" s="88" t="s">
        <v>76</v>
      </c>
      <c r="B1" s="171"/>
      <c r="C1" s="171"/>
    </row>
    <row r="2" spans="1:3" ht="15.95" customHeight="1">
      <c r="A2" s="89" t="s">
        <v>77</v>
      </c>
      <c r="B2" s="171"/>
      <c r="C2" s="171"/>
    </row>
    <row r="3" spans="1:3" ht="18" customHeight="1">
      <c r="A3" s="221" t="s">
        <v>818</v>
      </c>
      <c r="B3" s="221"/>
      <c r="C3" s="221"/>
    </row>
    <row r="4" spans="1:3" ht="12.95" customHeight="1">
      <c r="A4" s="222" t="s">
        <v>78</v>
      </c>
      <c r="B4" s="222"/>
      <c r="C4" s="222"/>
    </row>
    <row r="5" spans="1:3" ht="24" customHeight="1">
      <c r="A5" s="223" t="s">
        <v>79</v>
      </c>
      <c r="B5" s="225" t="s">
        <v>80</v>
      </c>
      <c r="C5" s="226"/>
    </row>
    <row r="6" spans="1:3" ht="12.95" customHeight="1">
      <c r="A6" s="224"/>
      <c r="B6" s="90" t="s">
        <v>81</v>
      </c>
      <c r="C6" s="91" t="s">
        <v>82</v>
      </c>
    </row>
    <row r="7" spans="1:3" ht="14.1" customHeight="1">
      <c r="A7" s="194" t="s">
        <v>83</v>
      </c>
      <c r="B7" s="195">
        <v>185</v>
      </c>
      <c r="C7" s="196">
        <v>17081.29</v>
      </c>
    </row>
    <row r="8" spans="1:3" ht="14.1" customHeight="1">
      <c r="A8" s="194" t="s">
        <v>84</v>
      </c>
      <c r="B8" s="195">
        <v>25</v>
      </c>
      <c r="C8" s="196">
        <v>5059.8500000000004</v>
      </c>
    </row>
    <row r="9" spans="1:3" ht="14.1" customHeight="1">
      <c r="A9" s="194" t="s">
        <v>85</v>
      </c>
      <c r="B9" s="195">
        <v>1</v>
      </c>
      <c r="C9" s="196">
        <v>2015.77</v>
      </c>
    </row>
    <row r="10" spans="1:3" ht="14.1" customHeight="1">
      <c r="A10" s="194" t="s">
        <v>86</v>
      </c>
      <c r="B10" s="195">
        <v>60</v>
      </c>
      <c r="C10" s="196">
        <v>2632</v>
      </c>
    </row>
    <row r="11" spans="1:3" ht="14.1" customHeight="1">
      <c r="A11" s="194" t="s">
        <v>87</v>
      </c>
      <c r="B11" s="195">
        <v>1</v>
      </c>
      <c r="C11" s="196">
        <v>2815.98</v>
      </c>
    </row>
    <row r="12" spans="1:3" ht="14.1" customHeight="1">
      <c r="A12" s="194" t="s">
        <v>88</v>
      </c>
      <c r="B12" s="195">
        <v>20</v>
      </c>
      <c r="C12" s="196">
        <v>4350.3999999999996</v>
      </c>
    </row>
    <row r="13" spans="1:3" ht="14.1" customHeight="1">
      <c r="A13" s="194" t="s">
        <v>89</v>
      </c>
      <c r="B13" s="197">
        <v>22</v>
      </c>
      <c r="C13" s="198">
        <v>4560</v>
      </c>
    </row>
    <row r="14" spans="1:3" ht="14.1" customHeight="1">
      <c r="A14" s="194" t="s">
        <v>90</v>
      </c>
      <c r="B14" s="197">
        <v>92</v>
      </c>
      <c r="C14" s="198">
        <v>10994.12</v>
      </c>
    </row>
    <row r="15" spans="1:3" ht="14.1" customHeight="1">
      <c r="A15" s="194" t="s">
        <v>91</v>
      </c>
      <c r="B15" s="197">
        <v>128</v>
      </c>
      <c r="C15" s="198">
        <v>11816.82</v>
      </c>
    </row>
    <row r="16" spans="1:3" ht="14.1" customHeight="1">
      <c r="A16" s="199" t="s">
        <v>819</v>
      </c>
      <c r="B16" s="200">
        <v>11</v>
      </c>
      <c r="C16" s="201">
        <v>2827.55</v>
      </c>
    </row>
    <row r="17" spans="1:3" ht="14.1" customHeight="1">
      <c r="A17" s="199" t="s">
        <v>820</v>
      </c>
      <c r="B17" s="200">
        <v>14</v>
      </c>
      <c r="C17" s="201">
        <v>2976.03</v>
      </c>
    </row>
    <row r="18" spans="1:3" ht="14.1" customHeight="1">
      <c r="A18" s="199" t="s">
        <v>821</v>
      </c>
      <c r="B18" s="200">
        <v>9</v>
      </c>
      <c r="C18" s="201">
        <v>2085.5700000000002</v>
      </c>
    </row>
    <row r="19" spans="1:3" ht="14.1" customHeight="1">
      <c r="A19" s="199" t="s">
        <v>822</v>
      </c>
      <c r="B19" s="200">
        <v>20</v>
      </c>
      <c r="C19" s="201">
        <v>6212.96</v>
      </c>
    </row>
    <row r="20" spans="1:3" ht="14.1" customHeight="1">
      <c r="A20" s="199" t="s">
        <v>823</v>
      </c>
      <c r="B20" s="200">
        <v>26</v>
      </c>
      <c r="C20" s="201">
        <v>4734.3900000000003</v>
      </c>
    </row>
    <row r="21" spans="1:3" ht="14.1" customHeight="1">
      <c r="A21" s="199" t="s">
        <v>824</v>
      </c>
      <c r="B21" s="200">
        <v>11</v>
      </c>
      <c r="C21" s="201">
        <v>2582.5</v>
      </c>
    </row>
    <row r="22" spans="1:3" ht="14.1" customHeight="1">
      <c r="A22" s="199" t="s">
        <v>825</v>
      </c>
      <c r="B22" s="200">
        <v>16</v>
      </c>
      <c r="C22" s="201">
        <v>2486.75</v>
      </c>
    </row>
    <row r="23" spans="1:3" ht="14.1" customHeight="1">
      <c r="A23" s="199" t="s">
        <v>826</v>
      </c>
      <c r="B23" s="200">
        <v>8</v>
      </c>
      <c r="C23" s="201">
        <v>2955.32</v>
      </c>
    </row>
    <row r="24" spans="1:3" ht="14.1" customHeight="1">
      <c r="A24" s="199" t="s">
        <v>827</v>
      </c>
      <c r="B24" s="200">
        <v>2</v>
      </c>
      <c r="C24" s="201">
        <v>7267</v>
      </c>
    </row>
    <row r="25" spans="1:3" ht="14.1" customHeight="1">
      <c r="A25" s="199" t="s">
        <v>828</v>
      </c>
      <c r="B25" s="200">
        <v>82</v>
      </c>
      <c r="C25" s="201">
        <v>2946.11</v>
      </c>
    </row>
    <row r="26" spans="1:3" ht="14.1" customHeight="1">
      <c r="A26" s="199" t="s">
        <v>829</v>
      </c>
      <c r="B26" s="200">
        <v>35</v>
      </c>
      <c r="C26" s="201">
        <v>3641.44</v>
      </c>
    </row>
    <row r="27" spans="1:3" ht="12" customHeight="1">
      <c r="A27" s="92" t="s">
        <v>92</v>
      </c>
      <c r="B27" s="93">
        <v>768</v>
      </c>
      <c r="C27" s="94">
        <v>102041.85</v>
      </c>
    </row>
    <row r="28" spans="1:3" ht="12" customHeight="1">
      <c r="A28" s="92" t="s">
        <v>93</v>
      </c>
      <c r="B28" s="93">
        <v>476</v>
      </c>
      <c r="C28" s="94">
        <v>61032.26</v>
      </c>
    </row>
    <row r="29" spans="1:3" ht="14.1" customHeight="1">
      <c r="A29" s="95" t="s">
        <v>94</v>
      </c>
      <c r="B29" s="202">
        <v>1244</v>
      </c>
      <c r="C29" s="96">
        <v>163074.10999999999</v>
      </c>
    </row>
  </sheetData>
  <mergeCells count="4">
    <mergeCell ref="A3:C3"/>
    <mergeCell ref="A4:C4"/>
    <mergeCell ref="A5:A6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186"/>
  <sheetViews>
    <sheetView showGridLines="0" showOutlineSymbols="0" workbookViewId="0">
      <selection activeCell="W36" sqref="W36"/>
    </sheetView>
  </sheetViews>
  <sheetFormatPr defaultRowHeight="12.75" customHeight="1"/>
  <cols>
    <col min="1" max="4" width="1.140625" style="97" customWidth="1"/>
    <col min="5" max="5" width="2.28515625" style="97" customWidth="1"/>
    <col min="6" max="6" width="1.140625" style="97" customWidth="1"/>
    <col min="7" max="7" width="2.28515625" style="97" customWidth="1"/>
    <col min="8" max="8" width="1.140625" style="97" customWidth="1"/>
    <col min="9" max="9" width="2.28515625" style="97" customWidth="1"/>
    <col min="10" max="10" width="3" style="97" customWidth="1"/>
    <col min="11" max="11" width="21.5703125" style="97" customWidth="1"/>
    <col min="12" max="12" width="1.7109375" style="97" customWidth="1"/>
    <col min="13" max="13" width="4.5703125" style="97" customWidth="1"/>
    <col min="14" max="14" width="5.42578125" style="97" customWidth="1"/>
    <col min="15" max="15" width="8.28515625" style="97" customWidth="1"/>
    <col min="16" max="16" width="2.28515625" style="97" customWidth="1"/>
    <col min="17" max="17" width="1.140625" style="97" customWidth="1"/>
    <col min="18" max="18" width="24" style="97" customWidth="1"/>
    <col min="19" max="19" width="3.5703125" style="97" customWidth="1"/>
    <col min="20" max="20" width="1" style="97" customWidth="1"/>
    <col min="21" max="21" width="11.42578125" style="97" customWidth="1"/>
    <col min="22" max="22" width="1.140625" style="97" customWidth="1"/>
    <col min="23" max="256" width="6.85546875" style="97" customWidth="1"/>
    <col min="257" max="260" width="1.140625" style="97" customWidth="1"/>
    <col min="261" max="261" width="2.28515625" style="97" customWidth="1"/>
    <col min="262" max="262" width="1.140625" style="97" customWidth="1"/>
    <col min="263" max="263" width="2.28515625" style="97" customWidth="1"/>
    <col min="264" max="264" width="1.140625" style="97" customWidth="1"/>
    <col min="265" max="265" width="2.28515625" style="97" customWidth="1"/>
    <col min="266" max="266" width="3" style="97" customWidth="1"/>
    <col min="267" max="267" width="21.5703125" style="97" customWidth="1"/>
    <col min="268" max="268" width="1.7109375" style="97" customWidth="1"/>
    <col min="269" max="269" width="4.5703125" style="97" customWidth="1"/>
    <col min="270" max="270" width="5.42578125" style="97" customWidth="1"/>
    <col min="271" max="271" width="8.28515625" style="97" customWidth="1"/>
    <col min="272" max="272" width="2.28515625" style="97" customWidth="1"/>
    <col min="273" max="273" width="1.140625" style="97" customWidth="1"/>
    <col min="274" max="274" width="24" style="97" customWidth="1"/>
    <col min="275" max="275" width="3.5703125" style="97" customWidth="1"/>
    <col min="276" max="276" width="1" style="97" customWidth="1"/>
    <col min="277" max="277" width="11.42578125" style="97" customWidth="1"/>
    <col min="278" max="278" width="1.140625" style="97" customWidth="1"/>
    <col min="279" max="512" width="6.85546875" style="97" customWidth="1"/>
    <col min="513" max="516" width="1.140625" style="97" customWidth="1"/>
    <col min="517" max="517" width="2.28515625" style="97" customWidth="1"/>
    <col min="518" max="518" width="1.140625" style="97" customWidth="1"/>
    <col min="519" max="519" width="2.28515625" style="97" customWidth="1"/>
    <col min="520" max="520" width="1.140625" style="97" customWidth="1"/>
    <col min="521" max="521" width="2.28515625" style="97" customWidth="1"/>
    <col min="522" max="522" width="3" style="97" customWidth="1"/>
    <col min="523" max="523" width="21.5703125" style="97" customWidth="1"/>
    <col min="524" max="524" width="1.7109375" style="97" customWidth="1"/>
    <col min="525" max="525" width="4.5703125" style="97" customWidth="1"/>
    <col min="526" max="526" width="5.42578125" style="97" customWidth="1"/>
    <col min="527" max="527" width="8.28515625" style="97" customWidth="1"/>
    <col min="528" max="528" width="2.28515625" style="97" customWidth="1"/>
    <col min="529" max="529" width="1.140625" style="97" customWidth="1"/>
    <col min="530" max="530" width="24" style="97" customWidth="1"/>
    <col min="531" max="531" width="3.5703125" style="97" customWidth="1"/>
    <col min="532" max="532" width="1" style="97" customWidth="1"/>
    <col min="533" max="533" width="11.42578125" style="97" customWidth="1"/>
    <col min="534" max="534" width="1.140625" style="97" customWidth="1"/>
    <col min="535" max="768" width="6.85546875" style="97" customWidth="1"/>
    <col min="769" max="772" width="1.140625" style="97" customWidth="1"/>
    <col min="773" max="773" width="2.28515625" style="97" customWidth="1"/>
    <col min="774" max="774" width="1.140625" style="97" customWidth="1"/>
    <col min="775" max="775" width="2.28515625" style="97" customWidth="1"/>
    <col min="776" max="776" width="1.140625" style="97" customWidth="1"/>
    <col min="777" max="777" width="2.28515625" style="97" customWidth="1"/>
    <col min="778" max="778" width="3" style="97" customWidth="1"/>
    <col min="779" max="779" width="21.5703125" style="97" customWidth="1"/>
    <col min="780" max="780" width="1.7109375" style="97" customWidth="1"/>
    <col min="781" max="781" width="4.5703125" style="97" customWidth="1"/>
    <col min="782" max="782" width="5.42578125" style="97" customWidth="1"/>
    <col min="783" max="783" width="8.28515625" style="97" customWidth="1"/>
    <col min="784" max="784" width="2.28515625" style="97" customWidth="1"/>
    <col min="785" max="785" width="1.140625" style="97" customWidth="1"/>
    <col min="786" max="786" width="24" style="97" customWidth="1"/>
    <col min="787" max="787" width="3.5703125" style="97" customWidth="1"/>
    <col min="788" max="788" width="1" style="97" customWidth="1"/>
    <col min="789" max="789" width="11.42578125" style="97" customWidth="1"/>
    <col min="790" max="790" width="1.140625" style="97" customWidth="1"/>
    <col min="791" max="1024" width="6.85546875" style="97" customWidth="1"/>
    <col min="1025" max="1028" width="1.140625" style="97" customWidth="1"/>
    <col min="1029" max="1029" width="2.28515625" style="97" customWidth="1"/>
    <col min="1030" max="1030" width="1.140625" style="97" customWidth="1"/>
    <col min="1031" max="1031" width="2.28515625" style="97" customWidth="1"/>
    <col min="1032" max="1032" width="1.140625" style="97" customWidth="1"/>
    <col min="1033" max="1033" width="2.28515625" style="97" customWidth="1"/>
    <col min="1034" max="1034" width="3" style="97" customWidth="1"/>
    <col min="1035" max="1035" width="21.5703125" style="97" customWidth="1"/>
    <col min="1036" max="1036" width="1.7109375" style="97" customWidth="1"/>
    <col min="1037" max="1037" width="4.5703125" style="97" customWidth="1"/>
    <col min="1038" max="1038" width="5.42578125" style="97" customWidth="1"/>
    <col min="1039" max="1039" width="8.28515625" style="97" customWidth="1"/>
    <col min="1040" max="1040" width="2.28515625" style="97" customWidth="1"/>
    <col min="1041" max="1041" width="1.140625" style="97" customWidth="1"/>
    <col min="1042" max="1042" width="24" style="97" customWidth="1"/>
    <col min="1043" max="1043" width="3.5703125" style="97" customWidth="1"/>
    <col min="1044" max="1044" width="1" style="97" customWidth="1"/>
    <col min="1045" max="1045" width="11.42578125" style="97" customWidth="1"/>
    <col min="1046" max="1046" width="1.140625" style="97" customWidth="1"/>
    <col min="1047" max="1280" width="6.85546875" style="97" customWidth="1"/>
    <col min="1281" max="1284" width="1.140625" style="97" customWidth="1"/>
    <col min="1285" max="1285" width="2.28515625" style="97" customWidth="1"/>
    <col min="1286" max="1286" width="1.140625" style="97" customWidth="1"/>
    <col min="1287" max="1287" width="2.28515625" style="97" customWidth="1"/>
    <col min="1288" max="1288" width="1.140625" style="97" customWidth="1"/>
    <col min="1289" max="1289" width="2.28515625" style="97" customWidth="1"/>
    <col min="1290" max="1290" width="3" style="97" customWidth="1"/>
    <col min="1291" max="1291" width="21.5703125" style="97" customWidth="1"/>
    <col min="1292" max="1292" width="1.7109375" style="97" customWidth="1"/>
    <col min="1293" max="1293" width="4.5703125" style="97" customWidth="1"/>
    <col min="1294" max="1294" width="5.42578125" style="97" customWidth="1"/>
    <col min="1295" max="1295" width="8.28515625" style="97" customWidth="1"/>
    <col min="1296" max="1296" width="2.28515625" style="97" customWidth="1"/>
    <col min="1297" max="1297" width="1.140625" style="97" customWidth="1"/>
    <col min="1298" max="1298" width="24" style="97" customWidth="1"/>
    <col min="1299" max="1299" width="3.5703125" style="97" customWidth="1"/>
    <col min="1300" max="1300" width="1" style="97" customWidth="1"/>
    <col min="1301" max="1301" width="11.42578125" style="97" customWidth="1"/>
    <col min="1302" max="1302" width="1.140625" style="97" customWidth="1"/>
    <col min="1303" max="1536" width="6.85546875" style="97" customWidth="1"/>
    <col min="1537" max="1540" width="1.140625" style="97" customWidth="1"/>
    <col min="1541" max="1541" width="2.28515625" style="97" customWidth="1"/>
    <col min="1542" max="1542" width="1.140625" style="97" customWidth="1"/>
    <col min="1543" max="1543" width="2.28515625" style="97" customWidth="1"/>
    <col min="1544" max="1544" width="1.140625" style="97" customWidth="1"/>
    <col min="1545" max="1545" width="2.28515625" style="97" customWidth="1"/>
    <col min="1546" max="1546" width="3" style="97" customWidth="1"/>
    <col min="1547" max="1547" width="21.5703125" style="97" customWidth="1"/>
    <col min="1548" max="1548" width="1.7109375" style="97" customWidth="1"/>
    <col min="1549" max="1549" width="4.5703125" style="97" customWidth="1"/>
    <col min="1550" max="1550" width="5.42578125" style="97" customWidth="1"/>
    <col min="1551" max="1551" width="8.28515625" style="97" customWidth="1"/>
    <col min="1552" max="1552" width="2.28515625" style="97" customWidth="1"/>
    <col min="1553" max="1553" width="1.140625" style="97" customWidth="1"/>
    <col min="1554" max="1554" width="24" style="97" customWidth="1"/>
    <col min="1555" max="1555" width="3.5703125" style="97" customWidth="1"/>
    <col min="1556" max="1556" width="1" style="97" customWidth="1"/>
    <col min="1557" max="1557" width="11.42578125" style="97" customWidth="1"/>
    <col min="1558" max="1558" width="1.140625" style="97" customWidth="1"/>
    <col min="1559" max="1792" width="6.85546875" style="97" customWidth="1"/>
    <col min="1793" max="1796" width="1.140625" style="97" customWidth="1"/>
    <col min="1797" max="1797" width="2.28515625" style="97" customWidth="1"/>
    <col min="1798" max="1798" width="1.140625" style="97" customWidth="1"/>
    <col min="1799" max="1799" width="2.28515625" style="97" customWidth="1"/>
    <col min="1800" max="1800" width="1.140625" style="97" customWidth="1"/>
    <col min="1801" max="1801" width="2.28515625" style="97" customWidth="1"/>
    <col min="1802" max="1802" width="3" style="97" customWidth="1"/>
    <col min="1803" max="1803" width="21.5703125" style="97" customWidth="1"/>
    <col min="1804" max="1804" width="1.7109375" style="97" customWidth="1"/>
    <col min="1805" max="1805" width="4.5703125" style="97" customWidth="1"/>
    <col min="1806" max="1806" width="5.42578125" style="97" customWidth="1"/>
    <col min="1807" max="1807" width="8.28515625" style="97" customWidth="1"/>
    <col min="1808" max="1808" width="2.28515625" style="97" customWidth="1"/>
    <col min="1809" max="1809" width="1.140625" style="97" customWidth="1"/>
    <col min="1810" max="1810" width="24" style="97" customWidth="1"/>
    <col min="1811" max="1811" width="3.5703125" style="97" customWidth="1"/>
    <col min="1812" max="1812" width="1" style="97" customWidth="1"/>
    <col min="1813" max="1813" width="11.42578125" style="97" customWidth="1"/>
    <col min="1814" max="1814" width="1.140625" style="97" customWidth="1"/>
    <col min="1815" max="2048" width="6.85546875" style="97" customWidth="1"/>
    <col min="2049" max="2052" width="1.140625" style="97" customWidth="1"/>
    <col min="2053" max="2053" width="2.28515625" style="97" customWidth="1"/>
    <col min="2054" max="2054" width="1.140625" style="97" customWidth="1"/>
    <col min="2055" max="2055" width="2.28515625" style="97" customWidth="1"/>
    <col min="2056" max="2056" width="1.140625" style="97" customWidth="1"/>
    <col min="2057" max="2057" width="2.28515625" style="97" customWidth="1"/>
    <col min="2058" max="2058" width="3" style="97" customWidth="1"/>
    <col min="2059" max="2059" width="21.5703125" style="97" customWidth="1"/>
    <col min="2060" max="2060" width="1.7109375" style="97" customWidth="1"/>
    <col min="2061" max="2061" width="4.5703125" style="97" customWidth="1"/>
    <col min="2062" max="2062" width="5.42578125" style="97" customWidth="1"/>
    <col min="2063" max="2063" width="8.28515625" style="97" customWidth="1"/>
    <col min="2064" max="2064" width="2.28515625" style="97" customWidth="1"/>
    <col min="2065" max="2065" width="1.140625" style="97" customWidth="1"/>
    <col min="2066" max="2066" width="24" style="97" customWidth="1"/>
    <col min="2067" max="2067" width="3.5703125" style="97" customWidth="1"/>
    <col min="2068" max="2068" width="1" style="97" customWidth="1"/>
    <col min="2069" max="2069" width="11.42578125" style="97" customWidth="1"/>
    <col min="2070" max="2070" width="1.140625" style="97" customWidth="1"/>
    <col min="2071" max="2304" width="6.85546875" style="97" customWidth="1"/>
    <col min="2305" max="2308" width="1.140625" style="97" customWidth="1"/>
    <col min="2309" max="2309" width="2.28515625" style="97" customWidth="1"/>
    <col min="2310" max="2310" width="1.140625" style="97" customWidth="1"/>
    <col min="2311" max="2311" width="2.28515625" style="97" customWidth="1"/>
    <col min="2312" max="2312" width="1.140625" style="97" customWidth="1"/>
    <col min="2313" max="2313" width="2.28515625" style="97" customWidth="1"/>
    <col min="2314" max="2314" width="3" style="97" customWidth="1"/>
    <col min="2315" max="2315" width="21.5703125" style="97" customWidth="1"/>
    <col min="2316" max="2316" width="1.7109375" style="97" customWidth="1"/>
    <col min="2317" max="2317" width="4.5703125" style="97" customWidth="1"/>
    <col min="2318" max="2318" width="5.42578125" style="97" customWidth="1"/>
    <col min="2319" max="2319" width="8.28515625" style="97" customWidth="1"/>
    <col min="2320" max="2320" width="2.28515625" style="97" customWidth="1"/>
    <col min="2321" max="2321" width="1.140625" style="97" customWidth="1"/>
    <col min="2322" max="2322" width="24" style="97" customWidth="1"/>
    <col min="2323" max="2323" width="3.5703125" style="97" customWidth="1"/>
    <col min="2324" max="2324" width="1" style="97" customWidth="1"/>
    <col min="2325" max="2325" width="11.42578125" style="97" customWidth="1"/>
    <col min="2326" max="2326" width="1.140625" style="97" customWidth="1"/>
    <col min="2327" max="2560" width="6.85546875" style="97" customWidth="1"/>
    <col min="2561" max="2564" width="1.140625" style="97" customWidth="1"/>
    <col min="2565" max="2565" width="2.28515625" style="97" customWidth="1"/>
    <col min="2566" max="2566" width="1.140625" style="97" customWidth="1"/>
    <col min="2567" max="2567" width="2.28515625" style="97" customWidth="1"/>
    <col min="2568" max="2568" width="1.140625" style="97" customWidth="1"/>
    <col min="2569" max="2569" width="2.28515625" style="97" customWidth="1"/>
    <col min="2570" max="2570" width="3" style="97" customWidth="1"/>
    <col min="2571" max="2571" width="21.5703125" style="97" customWidth="1"/>
    <col min="2572" max="2572" width="1.7109375" style="97" customWidth="1"/>
    <col min="2573" max="2573" width="4.5703125" style="97" customWidth="1"/>
    <col min="2574" max="2574" width="5.42578125" style="97" customWidth="1"/>
    <col min="2575" max="2575" width="8.28515625" style="97" customWidth="1"/>
    <col min="2576" max="2576" width="2.28515625" style="97" customWidth="1"/>
    <col min="2577" max="2577" width="1.140625" style="97" customWidth="1"/>
    <col min="2578" max="2578" width="24" style="97" customWidth="1"/>
    <col min="2579" max="2579" width="3.5703125" style="97" customWidth="1"/>
    <col min="2580" max="2580" width="1" style="97" customWidth="1"/>
    <col min="2581" max="2581" width="11.42578125" style="97" customWidth="1"/>
    <col min="2582" max="2582" width="1.140625" style="97" customWidth="1"/>
    <col min="2583" max="2816" width="6.85546875" style="97" customWidth="1"/>
    <col min="2817" max="2820" width="1.140625" style="97" customWidth="1"/>
    <col min="2821" max="2821" width="2.28515625" style="97" customWidth="1"/>
    <col min="2822" max="2822" width="1.140625" style="97" customWidth="1"/>
    <col min="2823" max="2823" width="2.28515625" style="97" customWidth="1"/>
    <col min="2824" max="2824" width="1.140625" style="97" customWidth="1"/>
    <col min="2825" max="2825" width="2.28515625" style="97" customWidth="1"/>
    <col min="2826" max="2826" width="3" style="97" customWidth="1"/>
    <col min="2827" max="2827" width="21.5703125" style="97" customWidth="1"/>
    <col min="2828" max="2828" width="1.7109375" style="97" customWidth="1"/>
    <col min="2829" max="2829" width="4.5703125" style="97" customWidth="1"/>
    <col min="2830" max="2830" width="5.42578125" style="97" customWidth="1"/>
    <col min="2831" max="2831" width="8.28515625" style="97" customWidth="1"/>
    <col min="2832" max="2832" width="2.28515625" style="97" customWidth="1"/>
    <col min="2833" max="2833" width="1.140625" style="97" customWidth="1"/>
    <col min="2834" max="2834" width="24" style="97" customWidth="1"/>
    <col min="2835" max="2835" width="3.5703125" style="97" customWidth="1"/>
    <col min="2836" max="2836" width="1" style="97" customWidth="1"/>
    <col min="2837" max="2837" width="11.42578125" style="97" customWidth="1"/>
    <col min="2838" max="2838" width="1.140625" style="97" customWidth="1"/>
    <col min="2839" max="3072" width="6.85546875" style="97" customWidth="1"/>
    <col min="3073" max="3076" width="1.140625" style="97" customWidth="1"/>
    <col min="3077" max="3077" width="2.28515625" style="97" customWidth="1"/>
    <col min="3078" max="3078" width="1.140625" style="97" customWidth="1"/>
    <col min="3079" max="3079" width="2.28515625" style="97" customWidth="1"/>
    <col min="3080" max="3080" width="1.140625" style="97" customWidth="1"/>
    <col min="3081" max="3081" width="2.28515625" style="97" customWidth="1"/>
    <col min="3082" max="3082" width="3" style="97" customWidth="1"/>
    <col min="3083" max="3083" width="21.5703125" style="97" customWidth="1"/>
    <col min="3084" max="3084" width="1.7109375" style="97" customWidth="1"/>
    <col min="3085" max="3085" width="4.5703125" style="97" customWidth="1"/>
    <col min="3086" max="3086" width="5.42578125" style="97" customWidth="1"/>
    <col min="3087" max="3087" width="8.28515625" style="97" customWidth="1"/>
    <col min="3088" max="3088" width="2.28515625" style="97" customWidth="1"/>
    <col min="3089" max="3089" width="1.140625" style="97" customWidth="1"/>
    <col min="3090" max="3090" width="24" style="97" customWidth="1"/>
    <col min="3091" max="3091" width="3.5703125" style="97" customWidth="1"/>
    <col min="3092" max="3092" width="1" style="97" customWidth="1"/>
    <col min="3093" max="3093" width="11.42578125" style="97" customWidth="1"/>
    <col min="3094" max="3094" width="1.140625" style="97" customWidth="1"/>
    <col min="3095" max="3328" width="6.85546875" style="97" customWidth="1"/>
    <col min="3329" max="3332" width="1.140625" style="97" customWidth="1"/>
    <col min="3333" max="3333" width="2.28515625" style="97" customWidth="1"/>
    <col min="3334" max="3334" width="1.140625" style="97" customWidth="1"/>
    <col min="3335" max="3335" width="2.28515625" style="97" customWidth="1"/>
    <col min="3336" max="3336" width="1.140625" style="97" customWidth="1"/>
    <col min="3337" max="3337" width="2.28515625" style="97" customWidth="1"/>
    <col min="3338" max="3338" width="3" style="97" customWidth="1"/>
    <col min="3339" max="3339" width="21.5703125" style="97" customWidth="1"/>
    <col min="3340" max="3340" width="1.7109375" style="97" customWidth="1"/>
    <col min="3341" max="3341" width="4.5703125" style="97" customWidth="1"/>
    <col min="3342" max="3342" width="5.42578125" style="97" customWidth="1"/>
    <col min="3343" max="3343" width="8.28515625" style="97" customWidth="1"/>
    <col min="3344" max="3344" width="2.28515625" style="97" customWidth="1"/>
    <col min="3345" max="3345" width="1.140625" style="97" customWidth="1"/>
    <col min="3346" max="3346" width="24" style="97" customWidth="1"/>
    <col min="3347" max="3347" width="3.5703125" style="97" customWidth="1"/>
    <col min="3348" max="3348" width="1" style="97" customWidth="1"/>
    <col min="3349" max="3349" width="11.42578125" style="97" customWidth="1"/>
    <col min="3350" max="3350" width="1.140625" style="97" customWidth="1"/>
    <col min="3351" max="3584" width="6.85546875" style="97" customWidth="1"/>
    <col min="3585" max="3588" width="1.140625" style="97" customWidth="1"/>
    <col min="3589" max="3589" width="2.28515625" style="97" customWidth="1"/>
    <col min="3590" max="3590" width="1.140625" style="97" customWidth="1"/>
    <col min="3591" max="3591" width="2.28515625" style="97" customWidth="1"/>
    <col min="3592" max="3592" width="1.140625" style="97" customWidth="1"/>
    <col min="3593" max="3593" width="2.28515625" style="97" customWidth="1"/>
    <col min="3594" max="3594" width="3" style="97" customWidth="1"/>
    <col min="3595" max="3595" width="21.5703125" style="97" customWidth="1"/>
    <col min="3596" max="3596" width="1.7109375" style="97" customWidth="1"/>
    <col min="3597" max="3597" width="4.5703125" style="97" customWidth="1"/>
    <col min="3598" max="3598" width="5.42578125" style="97" customWidth="1"/>
    <col min="3599" max="3599" width="8.28515625" style="97" customWidth="1"/>
    <col min="3600" max="3600" width="2.28515625" style="97" customWidth="1"/>
    <col min="3601" max="3601" width="1.140625" style="97" customWidth="1"/>
    <col min="3602" max="3602" width="24" style="97" customWidth="1"/>
    <col min="3603" max="3603" width="3.5703125" style="97" customWidth="1"/>
    <col min="3604" max="3604" width="1" style="97" customWidth="1"/>
    <col min="3605" max="3605" width="11.42578125" style="97" customWidth="1"/>
    <col min="3606" max="3606" width="1.140625" style="97" customWidth="1"/>
    <col min="3607" max="3840" width="6.85546875" style="97" customWidth="1"/>
    <col min="3841" max="3844" width="1.140625" style="97" customWidth="1"/>
    <col min="3845" max="3845" width="2.28515625" style="97" customWidth="1"/>
    <col min="3846" max="3846" width="1.140625" style="97" customWidth="1"/>
    <col min="3847" max="3847" width="2.28515625" style="97" customWidth="1"/>
    <col min="3848" max="3848" width="1.140625" style="97" customWidth="1"/>
    <col min="3849" max="3849" width="2.28515625" style="97" customWidth="1"/>
    <col min="3850" max="3850" width="3" style="97" customWidth="1"/>
    <col min="3851" max="3851" width="21.5703125" style="97" customWidth="1"/>
    <col min="3852" max="3852" width="1.7109375" style="97" customWidth="1"/>
    <col min="3853" max="3853" width="4.5703125" style="97" customWidth="1"/>
    <col min="3854" max="3854" width="5.42578125" style="97" customWidth="1"/>
    <col min="3855" max="3855" width="8.28515625" style="97" customWidth="1"/>
    <col min="3856" max="3856" width="2.28515625" style="97" customWidth="1"/>
    <col min="3857" max="3857" width="1.140625" style="97" customWidth="1"/>
    <col min="3858" max="3858" width="24" style="97" customWidth="1"/>
    <col min="3859" max="3859" width="3.5703125" style="97" customWidth="1"/>
    <col min="3860" max="3860" width="1" style="97" customWidth="1"/>
    <col min="3861" max="3861" width="11.42578125" style="97" customWidth="1"/>
    <col min="3862" max="3862" width="1.140625" style="97" customWidth="1"/>
    <col min="3863" max="4096" width="6.85546875" style="97" customWidth="1"/>
    <col min="4097" max="4100" width="1.140625" style="97" customWidth="1"/>
    <col min="4101" max="4101" width="2.28515625" style="97" customWidth="1"/>
    <col min="4102" max="4102" width="1.140625" style="97" customWidth="1"/>
    <col min="4103" max="4103" width="2.28515625" style="97" customWidth="1"/>
    <col min="4104" max="4104" width="1.140625" style="97" customWidth="1"/>
    <col min="4105" max="4105" width="2.28515625" style="97" customWidth="1"/>
    <col min="4106" max="4106" width="3" style="97" customWidth="1"/>
    <col min="4107" max="4107" width="21.5703125" style="97" customWidth="1"/>
    <col min="4108" max="4108" width="1.7109375" style="97" customWidth="1"/>
    <col min="4109" max="4109" width="4.5703125" style="97" customWidth="1"/>
    <col min="4110" max="4110" width="5.42578125" style="97" customWidth="1"/>
    <col min="4111" max="4111" width="8.28515625" style="97" customWidth="1"/>
    <col min="4112" max="4112" width="2.28515625" style="97" customWidth="1"/>
    <col min="4113" max="4113" width="1.140625" style="97" customWidth="1"/>
    <col min="4114" max="4114" width="24" style="97" customWidth="1"/>
    <col min="4115" max="4115" width="3.5703125" style="97" customWidth="1"/>
    <col min="4116" max="4116" width="1" style="97" customWidth="1"/>
    <col min="4117" max="4117" width="11.42578125" style="97" customWidth="1"/>
    <col min="4118" max="4118" width="1.140625" style="97" customWidth="1"/>
    <col min="4119" max="4352" width="6.85546875" style="97" customWidth="1"/>
    <col min="4353" max="4356" width="1.140625" style="97" customWidth="1"/>
    <col min="4357" max="4357" width="2.28515625" style="97" customWidth="1"/>
    <col min="4358" max="4358" width="1.140625" style="97" customWidth="1"/>
    <col min="4359" max="4359" width="2.28515625" style="97" customWidth="1"/>
    <col min="4360" max="4360" width="1.140625" style="97" customWidth="1"/>
    <col min="4361" max="4361" width="2.28515625" style="97" customWidth="1"/>
    <col min="4362" max="4362" width="3" style="97" customWidth="1"/>
    <col min="4363" max="4363" width="21.5703125" style="97" customWidth="1"/>
    <col min="4364" max="4364" width="1.7109375" style="97" customWidth="1"/>
    <col min="4365" max="4365" width="4.5703125" style="97" customWidth="1"/>
    <col min="4366" max="4366" width="5.42578125" style="97" customWidth="1"/>
    <col min="4367" max="4367" width="8.28515625" style="97" customWidth="1"/>
    <col min="4368" max="4368" width="2.28515625" style="97" customWidth="1"/>
    <col min="4369" max="4369" width="1.140625" style="97" customWidth="1"/>
    <col min="4370" max="4370" width="24" style="97" customWidth="1"/>
    <col min="4371" max="4371" width="3.5703125" style="97" customWidth="1"/>
    <col min="4372" max="4372" width="1" style="97" customWidth="1"/>
    <col min="4373" max="4373" width="11.42578125" style="97" customWidth="1"/>
    <col min="4374" max="4374" width="1.140625" style="97" customWidth="1"/>
    <col min="4375" max="4608" width="6.85546875" style="97" customWidth="1"/>
    <col min="4609" max="4612" width="1.140625" style="97" customWidth="1"/>
    <col min="4613" max="4613" width="2.28515625" style="97" customWidth="1"/>
    <col min="4614" max="4614" width="1.140625" style="97" customWidth="1"/>
    <col min="4615" max="4615" width="2.28515625" style="97" customWidth="1"/>
    <col min="4616" max="4616" width="1.140625" style="97" customWidth="1"/>
    <col min="4617" max="4617" width="2.28515625" style="97" customWidth="1"/>
    <col min="4618" max="4618" width="3" style="97" customWidth="1"/>
    <col min="4619" max="4619" width="21.5703125" style="97" customWidth="1"/>
    <col min="4620" max="4620" width="1.7109375" style="97" customWidth="1"/>
    <col min="4621" max="4621" width="4.5703125" style="97" customWidth="1"/>
    <col min="4622" max="4622" width="5.42578125" style="97" customWidth="1"/>
    <col min="4623" max="4623" width="8.28515625" style="97" customWidth="1"/>
    <col min="4624" max="4624" width="2.28515625" style="97" customWidth="1"/>
    <col min="4625" max="4625" width="1.140625" style="97" customWidth="1"/>
    <col min="4626" max="4626" width="24" style="97" customWidth="1"/>
    <col min="4627" max="4627" width="3.5703125" style="97" customWidth="1"/>
    <col min="4628" max="4628" width="1" style="97" customWidth="1"/>
    <col min="4629" max="4629" width="11.42578125" style="97" customWidth="1"/>
    <col min="4630" max="4630" width="1.140625" style="97" customWidth="1"/>
    <col min="4631" max="4864" width="6.85546875" style="97" customWidth="1"/>
    <col min="4865" max="4868" width="1.140625" style="97" customWidth="1"/>
    <col min="4869" max="4869" width="2.28515625" style="97" customWidth="1"/>
    <col min="4870" max="4870" width="1.140625" style="97" customWidth="1"/>
    <col min="4871" max="4871" width="2.28515625" style="97" customWidth="1"/>
    <col min="4872" max="4872" width="1.140625" style="97" customWidth="1"/>
    <col min="4873" max="4873" width="2.28515625" style="97" customWidth="1"/>
    <col min="4874" max="4874" width="3" style="97" customWidth="1"/>
    <col min="4875" max="4875" width="21.5703125" style="97" customWidth="1"/>
    <col min="4876" max="4876" width="1.7109375" style="97" customWidth="1"/>
    <col min="4877" max="4877" width="4.5703125" style="97" customWidth="1"/>
    <col min="4878" max="4878" width="5.42578125" style="97" customWidth="1"/>
    <col min="4879" max="4879" width="8.28515625" style="97" customWidth="1"/>
    <col min="4880" max="4880" width="2.28515625" style="97" customWidth="1"/>
    <col min="4881" max="4881" width="1.140625" style="97" customWidth="1"/>
    <col min="4882" max="4882" width="24" style="97" customWidth="1"/>
    <col min="4883" max="4883" width="3.5703125" style="97" customWidth="1"/>
    <col min="4884" max="4884" width="1" style="97" customWidth="1"/>
    <col min="4885" max="4885" width="11.42578125" style="97" customWidth="1"/>
    <col min="4886" max="4886" width="1.140625" style="97" customWidth="1"/>
    <col min="4887" max="5120" width="6.85546875" style="97" customWidth="1"/>
    <col min="5121" max="5124" width="1.140625" style="97" customWidth="1"/>
    <col min="5125" max="5125" width="2.28515625" style="97" customWidth="1"/>
    <col min="5126" max="5126" width="1.140625" style="97" customWidth="1"/>
    <col min="5127" max="5127" width="2.28515625" style="97" customWidth="1"/>
    <col min="5128" max="5128" width="1.140625" style="97" customWidth="1"/>
    <col min="5129" max="5129" width="2.28515625" style="97" customWidth="1"/>
    <col min="5130" max="5130" width="3" style="97" customWidth="1"/>
    <col min="5131" max="5131" width="21.5703125" style="97" customWidth="1"/>
    <col min="5132" max="5132" width="1.7109375" style="97" customWidth="1"/>
    <col min="5133" max="5133" width="4.5703125" style="97" customWidth="1"/>
    <col min="5134" max="5134" width="5.42578125" style="97" customWidth="1"/>
    <col min="5135" max="5135" width="8.28515625" style="97" customWidth="1"/>
    <col min="5136" max="5136" width="2.28515625" style="97" customWidth="1"/>
    <col min="5137" max="5137" width="1.140625" style="97" customWidth="1"/>
    <col min="5138" max="5138" width="24" style="97" customWidth="1"/>
    <col min="5139" max="5139" width="3.5703125" style="97" customWidth="1"/>
    <col min="5140" max="5140" width="1" style="97" customWidth="1"/>
    <col min="5141" max="5141" width="11.42578125" style="97" customWidth="1"/>
    <col min="5142" max="5142" width="1.140625" style="97" customWidth="1"/>
    <col min="5143" max="5376" width="6.85546875" style="97" customWidth="1"/>
    <col min="5377" max="5380" width="1.140625" style="97" customWidth="1"/>
    <col min="5381" max="5381" width="2.28515625" style="97" customWidth="1"/>
    <col min="5382" max="5382" width="1.140625" style="97" customWidth="1"/>
    <col min="5383" max="5383" width="2.28515625" style="97" customWidth="1"/>
    <col min="5384" max="5384" width="1.140625" style="97" customWidth="1"/>
    <col min="5385" max="5385" width="2.28515625" style="97" customWidth="1"/>
    <col min="5386" max="5386" width="3" style="97" customWidth="1"/>
    <col min="5387" max="5387" width="21.5703125" style="97" customWidth="1"/>
    <col min="5388" max="5388" width="1.7109375" style="97" customWidth="1"/>
    <col min="5389" max="5389" width="4.5703125" style="97" customWidth="1"/>
    <col min="5390" max="5390" width="5.42578125" style="97" customWidth="1"/>
    <col min="5391" max="5391" width="8.28515625" style="97" customWidth="1"/>
    <col min="5392" max="5392" width="2.28515625" style="97" customWidth="1"/>
    <col min="5393" max="5393" width="1.140625" style="97" customWidth="1"/>
    <col min="5394" max="5394" width="24" style="97" customWidth="1"/>
    <col min="5395" max="5395" width="3.5703125" style="97" customWidth="1"/>
    <col min="5396" max="5396" width="1" style="97" customWidth="1"/>
    <col min="5397" max="5397" width="11.42578125" style="97" customWidth="1"/>
    <col min="5398" max="5398" width="1.140625" style="97" customWidth="1"/>
    <col min="5399" max="5632" width="6.85546875" style="97" customWidth="1"/>
    <col min="5633" max="5636" width="1.140625" style="97" customWidth="1"/>
    <col min="5637" max="5637" width="2.28515625" style="97" customWidth="1"/>
    <col min="5638" max="5638" width="1.140625" style="97" customWidth="1"/>
    <col min="5639" max="5639" width="2.28515625" style="97" customWidth="1"/>
    <col min="5640" max="5640" width="1.140625" style="97" customWidth="1"/>
    <col min="5641" max="5641" width="2.28515625" style="97" customWidth="1"/>
    <col min="5642" max="5642" width="3" style="97" customWidth="1"/>
    <col min="5643" max="5643" width="21.5703125" style="97" customWidth="1"/>
    <col min="5644" max="5644" width="1.7109375" style="97" customWidth="1"/>
    <col min="5645" max="5645" width="4.5703125" style="97" customWidth="1"/>
    <col min="5646" max="5646" width="5.42578125" style="97" customWidth="1"/>
    <col min="5647" max="5647" width="8.28515625" style="97" customWidth="1"/>
    <col min="5648" max="5648" width="2.28515625" style="97" customWidth="1"/>
    <col min="5649" max="5649" width="1.140625" style="97" customWidth="1"/>
    <col min="5650" max="5650" width="24" style="97" customWidth="1"/>
    <col min="5651" max="5651" width="3.5703125" style="97" customWidth="1"/>
    <col min="5652" max="5652" width="1" style="97" customWidth="1"/>
    <col min="5653" max="5653" width="11.42578125" style="97" customWidth="1"/>
    <col min="5654" max="5654" width="1.140625" style="97" customWidth="1"/>
    <col min="5655" max="5888" width="6.85546875" style="97" customWidth="1"/>
    <col min="5889" max="5892" width="1.140625" style="97" customWidth="1"/>
    <col min="5893" max="5893" width="2.28515625" style="97" customWidth="1"/>
    <col min="5894" max="5894" width="1.140625" style="97" customWidth="1"/>
    <col min="5895" max="5895" width="2.28515625" style="97" customWidth="1"/>
    <col min="5896" max="5896" width="1.140625" style="97" customWidth="1"/>
    <col min="5897" max="5897" width="2.28515625" style="97" customWidth="1"/>
    <col min="5898" max="5898" width="3" style="97" customWidth="1"/>
    <col min="5899" max="5899" width="21.5703125" style="97" customWidth="1"/>
    <col min="5900" max="5900" width="1.7109375" style="97" customWidth="1"/>
    <col min="5901" max="5901" width="4.5703125" style="97" customWidth="1"/>
    <col min="5902" max="5902" width="5.42578125" style="97" customWidth="1"/>
    <col min="5903" max="5903" width="8.28515625" style="97" customWidth="1"/>
    <col min="5904" max="5904" width="2.28515625" style="97" customWidth="1"/>
    <col min="5905" max="5905" width="1.140625" style="97" customWidth="1"/>
    <col min="5906" max="5906" width="24" style="97" customWidth="1"/>
    <col min="5907" max="5907" width="3.5703125" style="97" customWidth="1"/>
    <col min="5908" max="5908" width="1" style="97" customWidth="1"/>
    <col min="5909" max="5909" width="11.42578125" style="97" customWidth="1"/>
    <col min="5910" max="5910" width="1.140625" style="97" customWidth="1"/>
    <col min="5911" max="6144" width="6.85546875" style="97" customWidth="1"/>
    <col min="6145" max="6148" width="1.140625" style="97" customWidth="1"/>
    <col min="6149" max="6149" width="2.28515625" style="97" customWidth="1"/>
    <col min="6150" max="6150" width="1.140625" style="97" customWidth="1"/>
    <col min="6151" max="6151" width="2.28515625" style="97" customWidth="1"/>
    <col min="6152" max="6152" width="1.140625" style="97" customWidth="1"/>
    <col min="6153" max="6153" width="2.28515625" style="97" customWidth="1"/>
    <col min="6154" max="6154" width="3" style="97" customWidth="1"/>
    <col min="6155" max="6155" width="21.5703125" style="97" customWidth="1"/>
    <col min="6156" max="6156" width="1.7109375" style="97" customWidth="1"/>
    <col min="6157" max="6157" width="4.5703125" style="97" customWidth="1"/>
    <col min="6158" max="6158" width="5.42578125" style="97" customWidth="1"/>
    <col min="6159" max="6159" width="8.28515625" style="97" customWidth="1"/>
    <col min="6160" max="6160" width="2.28515625" style="97" customWidth="1"/>
    <col min="6161" max="6161" width="1.140625" style="97" customWidth="1"/>
    <col min="6162" max="6162" width="24" style="97" customWidth="1"/>
    <col min="6163" max="6163" width="3.5703125" style="97" customWidth="1"/>
    <col min="6164" max="6164" width="1" style="97" customWidth="1"/>
    <col min="6165" max="6165" width="11.42578125" style="97" customWidth="1"/>
    <col min="6166" max="6166" width="1.140625" style="97" customWidth="1"/>
    <col min="6167" max="6400" width="6.85546875" style="97" customWidth="1"/>
    <col min="6401" max="6404" width="1.140625" style="97" customWidth="1"/>
    <col min="6405" max="6405" width="2.28515625" style="97" customWidth="1"/>
    <col min="6406" max="6406" width="1.140625" style="97" customWidth="1"/>
    <col min="6407" max="6407" width="2.28515625" style="97" customWidth="1"/>
    <col min="6408" max="6408" width="1.140625" style="97" customWidth="1"/>
    <col min="6409" max="6409" width="2.28515625" style="97" customWidth="1"/>
    <col min="6410" max="6410" width="3" style="97" customWidth="1"/>
    <col min="6411" max="6411" width="21.5703125" style="97" customWidth="1"/>
    <col min="6412" max="6412" width="1.7109375" style="97" customWidth="1"/>
    <col min="6413" max="6413" width="4.5703125" style="97" customWidth="1"/>
    <col min="6414" max="6414" width="5.42578125" style="97" customWidth="1"/>
    <col min="6415" max="6415" width="8.28515625" style="97" customWidth="1"/>
    <col min="6416" max="6416" width="2.28515625" style="97" customWidth="1"/>
    <col min="6417" max="6417" width="1.140625" style="97" customWidth="1"/>
    <col min="6418" max="6418" width="24" style="97" customWidth="1"/>
    <col min="6419" max="6419" width="3.5703125" style="97" customWidth="1"/>
    <col min="6420" max="6420" width="1" style="97" customWidth="1"/>
    <col min="6421" max="6421" width="11.42578125" style="97" customWidth="1"/>
    <col min="6422" max="6422" width="1.140625" style="97" customWidth="1"/>
    <col min="6423" max="6656" width="6.85546875" style="97" customWidth="1"/>
    <col min="6657" max="6660" width="1.140625" style="97" customWidth="1"/>
    <col min="6661" max="6661" width="2.28515625" style="97" customWidth="1"/>
    <col min="6662" max="6662" width="1.140625" style="97" customWidth="1"/>
    <col min="6663" max="6663" width="2.28515625" style="97" customWidth="1"/>
    <col min="6664" max="6664" width="1.140625" style="97" customWidth="1"/>
    <col min="6665" max="6665" width="2.28515625" style="97" customWidth="1"/>
    <col min="6666" max="6666" width="3" style="97" customWidth="1"/>
    <col min="6667" max="6667" width="21.5703125" style="97" customWidth="1"/>
    <col min="6668" max="6668" width="1.7109375" style="97" customWidth="1"/>
    <col min="6669" max="6669" width="4.5703125" style="97" customWidth="1"/>
    <col min="6670" max="6670" width="5.42578125" style="97" customWidth="1"/>
    <col min="6671" max="6671" width="8.28515625" style="97" customWidth="1"/>
    <col min="6672" max="6672" width="2.28515625" style="97" customWidth="1"/>
    <col min="6673" max="6673" width="1.140625" style="97" customWidth="1"/>
    <col min="6674" max="6674" width="24" style="97" customWidth="1"/>
    <col min="6675" max="6675" width="3.5703125" style="97" customWidth="1"/>
    <col min="6676" max="6676" width="1" style="97" customWidth="1"/>
    <col min="6677" max="6677" width="11.42578125" style="97" customWidth="1"/>
    <col min="6678" max="6678" width="1.140625" style="97" customWidth="1"/>
    <col min="6679" max="6912" width="6.85546875" style="97" customWidth="1"/>
    <col min="6913" max="6916" width="1.140625" style="97" customWidth="1"/>
    <col min="6917" max="6917" width="2.28515625" style="97" customWidth="1"/>
    <col min="6918" max="6918" width="1.140625" style="97" customWidth="1"/>
    <col min="6919" max="6919" width="2.28515625" style="97" customWidth="1"/>
    <col min="6920" max="6920" width="1.140625" style="97" customWidth="1"/>
    <col min="6921" max="6921" width="2.28515625" style="97" customWidth="1"/>
    <col min="6922" max="6922" width="3" style="97" customWidth="1"/>
    <col min="6923" max="6923" width="21.5703125" style="97" customWidth="1"/>
    <col min="6924" max="6924" width="1.7109375" style="97" customWidth="1"/>
    <col min="6925" max="6925" width="4.5703125" style="97" customWidth="1"/>
    <col min="6926" max="6926" width="5.42578125" style="97" customWidth="1"/>
    <col min="6927" max="6927" width="8.28515625" style="97" customWidth="1"/>
    <col min="6928" max="6928" width="2.28515625" style="97" customWidth="1"/>
    <col min="6929" max="6929" width="1.140625" style="97" customWidth="1"/>
    <col min="6930" max="6930" width="24" style="97" customWidth="1"/>
    <col min="6931" max="6931" width="3.5703125" style="97" customWidth="1"/>
    <col min="6932" max="6932" width="1" style="97" customWidth="1"/>
    <col min="6933" max="6933" width="11.42578125" style="97" customWidth="1"/>
    <col min="6934" max="6934" width="1.140625" style="97" customWidth="1"/>
    <col min="6935" max="7168" width="6.85546875" style="97" customWidth="1"/>
    <col min="7169" max="7172" width="1.140625" style="97" customWidth="1"/>
    <col min="7173" max="7173" width="2.28515625" style="97" customWidth="1"/>
    <col min="7174" max="7174" width="1.140625" style="97" customWidth="1"/>
    <col min="7175" max="7175" width="2.28515625" style="97" customWidth="1"/>
    <col min="7176" max="7176" width="1.140625" style="97" customWidth="1"/>
    <col min="7177" max="7177" width="2.28515625" style="97" customWidth="1"/>
    <col min="7178" max="7178" width="3" style="97" customWidth="1"/>
    <col min="7179" max="7179" width="21.5703125" style="97" customWidth="1"/>
    <col min="7180" max="7180" width="1.7109375" style="97" customWidth="1"/>
    <col min="7181" max="7181" width="4.5703125" style="97" customWidth="1"/>
    <col min="7182" max="7182" width="5.42578125" style="97" customWidth="1"/>
    <col min="7183" max="7183" width="8.28515625" style="97" customWidth="1"/>
    <col min="7184" max="7184" width="2.28515625" style="97" customWidth="1"/>
    <col min="7185" max="7185" width="1.140625" style="97" customWidth="1"/>
    <col min="7186" max="7186" width="24" style="97" customWidth="1"/>
    <col min="7187" max="7187" width="3.5703125" style="97" customWidth="1"/>
    <col min="7188" max="7188" width="1" style="97" customWidth="1"/>
    <col min="7189" max="7189" width="11.42578125" style="97" customWidth="1"/>
    <col min="7190" max="7190" width="1.140625" style="97" customWidth="1"/>
    <col min="7191" max="7424" width="6.85546875" style="97" customWidth="1"/>
    <col min="7425" max="7428" width="1.140625" style="97" customWidth="1"/>
    <col min="7429" max="7429" width="2.28515625" style="97" customWidth="1"/>
    <col min="7430" max="7430" width="1.140625" style="97" customWidth="1"/>
    <col min="7431" max="7431" width="2.28515625" style="97" customWidth="1"/>
    <col min="7432" max="7432" width="1.140625" style="97" customWidth="1"/>
    <col min="7433" max="7433" width="2.28515625" style="97" customWidth="1"/>
    <col min="7434" max="7434" width="3" style="97" customWidth="1"/>
    <col min="7435" max="7435" width="21.5703125" style="97" customWidth="1"/>
    <col min="7436" max="7436" width="1.7109375" style="97" customWidth="1"/>
    <col min="7437" max="7437" width="4.5703125" style="97" customWidth="1"/>
    <col min="7438" max="7438" width="5.42578125" style="97" customWidth="1"/>
    <col min="7439" max="7439" width="8.28515625" style="97" customWidth="1"/>
    <col min="7440" max="7440" width="2.28515625" style="97" customWidth="1"/>
    <col min="7441" max="7441" width="1.140625" style="97" customWidth="1"/>
    <col min="7442" max="7442" width="24" style="97" customWidth="1"/>
    <col min="7443" max="7443" width="3.5703125" style="97" customWidth="1"/>
    <col min="7444" max="7444" width="1" style="97" customWidth="1"/>
    <col min="7445" max="7445" width="11.42578125" style="97" customWidth="1"/>
    <col min="7446" max="7446" width="1.140625" style="97" customWidth="1"/>
    <col min="7447" max="7680" width="6.85546875" style="97" customWidth="1"/>
    <col min="7681" max="7684" width="1.140625" style="97" customWidth="1"/>
    <col min="7685" max="7685" width="2.28515625" style="97" customWidth="1"/>
    <col min="7686" max="7686" width="1.140625" style="97" customWidth="1"/>
    <col min="7687" max="7687" width="2.28515625" style="97" customWidth="1"/>
    <col min="7688" max="7688" width="1.140625" style="97" customWidth="1"/>
    <col min="7689" max="7689" width="2.28515625" style="97" customWidth="1"/>
    <col min="7690" max="7690" width="3" style="97" customWidth="1"/>
    <col min="7691" max="7691" width="21.5703125" style="97" customWidth="1"/>
    <col min="7692" max="7692" width="1.7109375" style="97" customWidth="1"/>
    <col min="7693" max="7693" width="4.5703125" style="97" customWidth="1"/>
    <col min="7694" max="7694" width="5.42578125" style="97" customWidth="1"/>
    <col min="7695" max="7695" width="8.28515625" style="97" customWidth="1"/>
    <col min="7696" max="7696" width="2.28515625" style="97" customWidth="1"/>
    <col min="7697" max="7697" width="1.140625" style="97" customWidth="1"/>
    <col min="7698" max="7698" width="24" style="97" customWidth="1"/>
    <col min="7699" max="7699" width="3.5703125" style="97" customWidth="1"/>
    <col min="7700" max="7700" width="1" style="97" customWidth="1"/>
    <col min="7701" max="7701" width="11.42578125" style="97" customWidth="1"/>
    <col min="7702" max="7702" width="1.140625" style="97" customWidth="1"/>
    <col min="7703" max="7936" width="6.85546875" style="97" customWidth="1"/>
    <col min="7937" max="7940" width="1.140625" style="97" customWidth="1"/>
    <col min="7941" max="7941" width="2.28515625" style="97" customWidth="1"/>
    <col min="7942" max="7942" width="1.140625" style="97" customWidth="1"/>
    <col min="7943" max="7943" width="2.28515625" style="97" customWidth="1"/>
    <col min="7944" max="7944" width="1.140625" style="97" customWidth="1"/>
    <col min="7945" max="7945" width="2.28515625" style="97" customWidth="1"/>
    <col min="7946" max="7946" width="3" style="97" customWidth="1"/>
    <col min="7947" max="7947" width="21.5703125" style="97" customWidth="1"/>
    <col min="7948" max="7948" width="1.7109375" style="97" customWidth="1"/>
    <col min="7949" max="7949" width="4.5703125" style="97" customWidth="1"/>
    <col min="7950" max="7950" width="5.42578125" style="97" customWidth="1"/>
    <col min="7951" max="7951" width="8.28515625" style="97" customWidth="1"/>
    <col min="7952" max="7952" width="2.28515625" style="97" customWidth="1"/>
    <col min="7953" max="7953" width="1.140625" style="97" customWidth="1"/>
    <col min="7954" max="7954" width="24" style="97" customWidth="1"/>
    <col min="7955" max="7955" width="3.5703125" style="97" customWidth="1"/>
    <col min="7956" max="7956" width="1" style="97" customWidth="1"/>
    <col min="7957" max="7957" width="11.42578125" style="97" customWidth="1"/>
    <col min="7958" max="7958" width="1.140625" style="97" customWidth="1"/>
    <col min="7959" max="8192" width="6.85546875" style="97" customWidth="1"/>
    <col min="8193" max="8196" width="1.140625" style="97" customWidth="1"/>
    <col min="8197" max="8197" width="2.28515625" style="97" customWidth="1"/>
    <col min="8198" max="8198" width="1.140625" style="97" customWidth="1"/>
    <col min="8199" max="8199" width="2.28515625" style="97" customWidth="1"/>
    <col min="8200" max="8200" width="1.140625" style="97" customWidth="1"/>
    <col min="8201" max="8201" width="2.28515625" style="97" customWidth="1"/>
    <col min="8202" max="8202" width="3" style="97" customWidth="1"/>
    <col min="8203" max="8203" width="21.5703125" style="97" customWidth="1"/>
    <col min="8204" max="8204" width="1.7109375" style="97" customWidth="1"/>
    <col min="8205" max="8205" width="4.5703125" style="97" customWidth="1"/>
    <col min="8206" max="8206" width="5.42578125" style="97" customWidth="1"/>
    <col min="8207" max="8207" width="8.28515625" style="97" customWidth="1"/>
    <col min="8208" max="8208" width="2.28515625" style="97" customWidth="1"/>
    <col min="8209" max="8209" width="1.140625" style="97" customWidth="1"/>
    <col min="8210" max="8210" width="24" style="97" customWidth="1"/>
    <col min="8211" max="8211" width="3.5703125" style="97" customWidth="1"/>
    <col min="8212" max="8212" width="1" style="97" customWidth="1"/>
    <col min="8213" max="8213" width="11.42578125" style="97" customWidth="1"/>
    <col min="8214" max="8214" width="1.140625" style="97" customWidth="1"/>
    <col min="8215" max="8448" width="6.85546875" style="97" customWidth="1"/>
    <col min="8449" max="8452" width="1.140625" style="97" customWidth="1"/>
    <col min="8453" max="8453" width="2.28515625" style="97" customWidth="1"/>
    <col min="8454" max="8454" width="1.140625" style="97" customWidth="1"/>
    <col min="8455" max="8455" width="2.28515625" style="97" customWidth="1"/>
    <col min="8456" max="8456" width="1.140625" style="97" customWidth="1"/>
    <col min="8457" max="8457" width="2.28515625" style="97" customWidth="1"/>
    <col min="8458" max="8458" width="3" style="97" customWidth="1"/>
    <col min="8459" max="8459" width="21.5703125" style="97" customWidth="1"/>
    <col min="8460" max="8460" width="1.7109375" style="97" customWidth="1"/>
    <col min="8461" max="8461" width="4.5703125" style="97" customWidth="1"/>
    <col min="8462" max="8462" width="5.42578125" style="97" customWidth="1"/>
    <col min="8463" max="8463" width="8.28515625" style="97" customWidth="1"/>
    <col min="8464" max="8464" width="2.28515625" style="97" customWidth="1"/>
    <col min="8465" max="8465" width="1.140625" style="97" customWidth="1"/>
    <col min="8466" max="8466" width="24" style="97" customWidth="1"/>
    <col min="8467" max="8467" width="3.5703125" style="97" customWidth="1"/>
    <col min="8468" max="8468" width="1" style="97" customWidth="1"/>
    <col min="8469" max="8469" width="11.42578125" style="97" customWidth="1"/>
    <col min="8470" max="8470" width="1.140625" style="97" customWidth="1"/>
    <col min="8471" max="8704" width="6.85546875" style="97" customWidth="1"/>
    <col min="8705" max="8708" width="1.140625" style="97" customWidth="1"/>
    <col min="8709" max="8709" width="2.28515625" style="97" customWidth="1"/>
    <col min="8710" max="8710" width="1.140625" style="97" customWidth="1"/>
    <col min="8711" max="8711" width="2.28515625" style="97" customWidth="1"/>
    <col min="8712" max="8712" width="1.140625" style="97" customWidth="1"/>
    <col min="8713" max="8713" width="2.28515625" style="97" customWidth="1"/>
    <col min="8714" max="8714" width="3" style="97" customWidth="1"/>
    <col min="8715" max="8715" width="21.5703125" style="97" customWidth="1"/>
    <col min="8716" max="8716" width="1.7109375" style="97" customWidth="1"/>
    <col min="8717" max="8717" width="4.5703125" style="97" customWidth="1"/>
    <col min="8718" max="8718" width="5.42578125" style="97" customWidth="1"/>
    <col min="8719" max="8719" width="8.28515625" style="97" customWidth="1"/>
    <col min="8720" max="8720" width="2.28515625" style="97" customWidth="1"/>
    <col min="8721" max="8721" width="1.140625" style="97" customWidth="1"/>
    <col min="8722" max="8722" width="24" style="97" customWidth="1"/>
    <col min="8723" max="8723" width="3.5703125" style="97" customWidth="1"/>
    <col min="8724" max="8724" width="1" style="97" customWidth="1"/>
    <col min="8725" max="8725" width="11.42578125" style="97" customWidth="1"/>
    <col min="8726" max="8726" width="1.140625" style="97" customWidth="1"/>
    <col min="8727" max="8960" width="6.85546875" style="97" customWidth="1"/>
    <col min="8961" max="8964" width="1.140625" style="97" customWidth="1"/>
    <col min="8965" max="8965" width="2.28515625" style="97" customWidth="1"/>
    <col min="8966" max="8966" width="1.140625" style="97" customWidth="1"/>
    <col min="8967" max="8967" width="2.28515625" style="97" customWidth="1"/>
    <col min="8968" max="8968" width="1.140625" style="97" customWidth="1"/>
    <col min="8969" max="8969" width="2.28515625" style="97" customWidth="1"/>
    <col min="8970" max="8970" width="3" style="97" customWidth="1"/>
    <col min="8971" max="8971" width="21.5703125" style="97" customWidth="1"/>
    <col min="8972" max="8972" width="1.7109375" style="97" customWidth="1"/>
    <col min="8973" max="8973" width="4.5703125" style="97" customWidth="1"/>
    <col min="8974" max="8974" width="5.42578125" style="97" customWidth="1"/>
    <col min="8975" max="8975" width="8.28515625" style="97" customWidth="1"/>
    <col min="8976" max="8976" width="2.28515625" style="97" customWidth="1"/>
    <col min="8977" max="8977" width="1.140625" style="97" customWidth="1"/>
    <col min="8978" max="8978" width="24" style="97" customWidth="1"/>
    <col min="8979" max="8979" width="3.5703125" style="97" customWidth="1"/>
    <col min="8980" max="8980" width="1" style="97" customWidth="1"/>
    <col min="8981" max="8981" width="11.42578125" style="97" customWidth="1"/>
    <col min="8982" max="8982" width="1.140625" style="97" customWidth="1"/>
    <col min="8983" max="9216" width="6.85546875" style="97" customWidth="1"/>
    <col min="9217" max="9220" width="1.140625" style="97" customWidth="1"/>
    <col min="9221" max="9221" width="2.28515625" style="97" customWidth="1"/>
    <col min="9222" max="9222" width="1.140625" style="97" customWidth="1"/>
    <col min="9223" max="9223" width="2.28515625" style="97" customWidth="1"/>
    <col min="9224" max="9224" width="1.140625" style="97" customWidth="1"/>
    <col min="9225" max="9225" width="2.28515625" style="97" customWidth="1"/>
    <col min="9226" max="9226" width="3" style="97" customWidth="1"/>
    <col min="9227" max="9227" width="21.5703125" style="97" customWidth="1"/>
    <col min="9228" max="9228" width="1.7109375" style="97" customWidth="1"/>
    <col min="9229" max="9229" width="4.5703125" style="97" customWidth="1"/>
    <col min="9230" max="9230" width="5.42578125" style="97" customWidth="1"/>
    <col min="9231" max="9231" width="8.28515625" style="97" customWidth="1"/>
    <col min="9232" max="9232" width="2.28515625" style="97" customWidth="1"/>
    <col min="9233" max="9233" width="1.140625" style="97" customWidth="1"/>
    <col min="9234" max="9234" width="24" style="97" customWidth="1"/>
    <col min="9235" max="9235" width="3.5703125" style="97" customWidth="1"/>
    <col min="9236" max="9236" width="1" style="97" customWidth="1"/>
    <col min="9237" max="9237" width="11.42578125" style="97" customWidth="1"/>
    <col min="9238" max="9238" width="1.140625" style="97" customWidth="1"/>
    <col min="9239" max="9472" width="6.85546875" style="97" customWidth="1"/>
    <col min="9473" max="9476" width="1.140625" style="97" customWidth="1"/>
    <col min="9477" max="9477" width="2.28515625" style="97" customWidth="1"/>
    <col min="9478" max="9478" width="1.140625" style="97" customWidth="1"/>
    <col min="9479" max="9479" width="2.28515625" style="97" customWidth="1"/>
    <col min="9480" max="9480" width="1.140625" style="97" customWidth="1"/>
    <col min="9481" max="9481" width="2.28515625" style="97" customWidth="1"/>
    <col min="9482" max="9482" width="3" style="97" customWidth="1"/>
    <col min="9483" max="9483" width="21.5703125" style="97" customWidth="1"/>
    <col min="9484" max="9484" width="1.7109375" style="97" customWidth="1"/>
    <col min="9485" max="9485" width="4.5703125" style="97" customWidth="1"/>
    <col min="9486" max="9486" width="5.42578125" style="97" customWidth="1"/>
    <col min="9487" max="9487" width="8.28515625" style="97" customWidth="1"/>
    <col min="9488" max="9488" width="2.28515625" style="97" customWidth="1"/>
    <col min="9489" max="9489" width="1.140625" style="97" customWidth="1"/>
    <col min="9490" max="9490" width="24" style="97" customWidth="1"/>
    <col min="9491" max="9491" width="3.5703125" style="97" customWidth="1"/>
    <col min="9492" max="9492" width="1" style="97" customWidth="1"/>
    <col min="9493" max="9493" width="11.42578125" style="97" customWidth="1"/>
    <col min="9494" max="9494" width="1.140625" style="97" customWidth="1"/>
    <col min="9495" max="9728" width="6.85546875" style="97" customWidth="1"/>
    <col min="9729" max="9732" width="1.140625" style="97" customWidth="1"/>
    <col min="9733" max="9733" width="2.28515625" style="97" customWidth="1"/>
    <col min="9734" max="9734" width="1.140625" style="97" customWidth="1"/>
    <col min="9735" max="9735" width="2.28515625" style="97" customWidth="1"/>
    <col min="9736" max="9736" width="1.140625" style="97" customWidth="1"/>
    <col min="9737" max="9737" width="2.28515625" style="97" customWidth="1"/>
    <col min="9738" max="9738" width="3" style="97" customWidth="1"/>
    <col min="9739" max="9739" width="21.5703125" style="97" customWidth="1"/>
    <col min="9740" max="9740" width="1.7109375" style="97" customWidth="1"/>
    <col min="9741" max="9741" width="4.5703125" style="97" customWidth="1"/>
    <col min="9742" max="9742" width="5.42578125" style="97" customWidth="1"/>
    <col min="9743" max="9743" width="8.28515625" style="97" customWidth="1"/>
    <col min="9744" max="9744" width="2.28515625" style="97" customWidth="1"/>
    <col min="9745" max="9745" width="1.140625" style="97" customWidth="1"/>
    <col min="9746" max="9746" width="24" style="97" customWidth="1"/>
    <col min="9747" max="9747" width="3.5703125" style="97" customWidth="1"/>
    <col min="9748" max="9748" width="1" style="97" customWidth="1"/>
    <col min="9749" max="9749" width="11.42578125" style="97" customWidth="1"/>
    <col min="9750" max="9750" width="1.140625" style="97" customWidth="1"/>
    <col min="9751" max="9984" width="6.85546875" style="97" customWidth="1"/>
    <col min="9985" max="9988" width="1.140625" style="97" customWidth="1"/>
    <col min="9989" max="9989" width="2.28515625" style="97" customWidth="1"/>
    <col min="9990" max="9990" width="1.140625" style="97" customWidth="1"/>
    <col min="9991" max="9991" width="2.28515625" style="97" customWidth="1"/>
    <col min="9992" max="9992" width="1.140625" style="97" customWidth="1"/>
    <col min="9993" max="9993" width="2.28515625" style="97" customWidth="1"/>
    <col min="9994" max="9994" width="3" style="97" customWidth="1"/>
    <col min="9995" max="9995" width="21.5703125" style="97" customWidth="1"/>
    <col min="9996" max="9996" width="1.7109375" style="97" customWidth="1"/>
    <col min="9997" max="9997" width="4.5703125" style="97" customWidth="1"/>
    <col min="9998" max="9998" width="5.42578125" style="97" customWidth="1"/>
    <col min="9999" max="9999" width="8.28515625" style="97" customWidth="1"/>
    <col min="10000" max="10000" width="2.28515625" style="97" customWidth="1"/>
    <col min="10001" max="10001" width="1.140625" style="97" customWidth="1"/>
    <col min="10002" max="10002" width="24" style="97" customWidth="1"/>
    <col min="10003" max="10003" width="3.5703125" style="97" customWidth="1"/>
    <col min="10004" max="10004" width="1" style="97" customWidth="1"/>
    <col min="10005" max="10005" width="11.42578125" style="97" customWidth="1"/>
    <col min="10006" max="10006" width="1.140625" style="97" customWidth="1"/>
    <col min="10007" max="10240" width="6.85546875" style="97" customWidth="1"/>
    <col min="10241" max="10244" width="1.140625" style="97" customWidth="1"/>
    <col min="10245" max="10245" width="2.28515625" style="97" customWidth="1"/>
    <col min="10246" max="10246" width="1.140625" style="97" customWidth="1"/>
    <col min="10247" max="10247" width="2.28515625" style="97" customWidth="1"/>
    <col min="10248" max="10248" width="1.140625" style="97" customWidth="1"/>
    <col min="10249" max="10249" width="2.28515625" style="97" customWidth="1"/>
    <col min="10250" max="10250" width="3" style="97" customWidth="1"/>
    <col min="10251" max="10251" width="21.5703125" style="97" customWidth="1"/>
    <col min="10252" max="10252" width="1.7109375" style="97" customWidth="1"/>
    <col min="10253" max="10253" width="4.5703125" style="97" customWidth="1"/>
    <col min="10254" max="10254" width="5.42578125" style="97" customWidth="1"/>
    <col min="10255" max="10255" width="8.28515625" style="97" customWidth="1"/>
    <col min="10256" max="10256" width="2.28515625" style="97" customWidth="1"/>
    <col min="10257" max="10257" width="1.140625" style="97" customWidth="1"/>
    <col min="10258" max="10258" width="24" style="97" customWidth="1"/>
    <col min="10259" max="10259" width="3.5703125" style="97" customWidth="1"/>
    <col min="10260" max="10260" width="1" style="97" customWidth="1"/>
    <col min="10261" max="10261" width="11.42578125" style="97" customWidth="1"/>
    <col min="10262" max="10262" width="1.140625" style="97" customWidth="1"/>
    <col min="10263" max="10496" width="6.85546875" style="97" customWidth="1"/>
    <col min="10497" max="10500" width="1.140625" style="97" customWidth="1"/>
    <col min="10501" max="10501" width="2.28515625" style="97" customWidth="1"/>
    <col min="10502" max="10502" width="1.140625" style="97" customWidth="1"/>
    <col min="10503" max="10503" width="2.28515625" style="97" customWidth="1"/>
    <col min="10504" max="10504" width="1.140625" style="97" customWidth="1"/>
    <col min="10505" max="10505" width="2.28515625" style="97" customWidth="1"/>
    <col min="10506" max="10506" width="3" style="97" customWidth="1"/>
    <col min="10507" max="10507" width="21.5703125" style="97" customWidth="1"/>
    <col min="10508" max="10508" width="1.7109375" style="97" customWidth="1"/>
    <col min="10509" max="10509" width="4.5703125" style="97" customWidth="1"/>
    <col min="10510" max="10510" width="5.42578125" style="97" customWidth="1"/>
    <col min="10511" max="10511" width="8.28515625" style="97" customWidth="1"/>
    <col min="10512" max="10512" width="2.28515625" style="97" customWidth="1"/>
    <col min="10513" max="10513" width="1.140625" style="97" customWidth="1"/>
    <col min="10514" max="10514" width="24" style="97" customWidth="1"/>
    <col min="10515" max="10515" width="3.5703125" style="97" customWidth="1"/>
    <col min="10516" max="10516" width="1" style="97" customWidth="1"/>
    <col min="10517" max="10517" width="11.42578125" style="97" customWidth="1"/>
    <col min="10518" max="10518" width="1.140625" style="97" customWidth="1"/>
    <col min="10519" max="10752" width="6.85546875" style="97" customWidth="1"/>
    <col min="10753" max="10756" width="1.140625" style="97" customWidth="1"/>
    <col min="10757" max="10757" width="2.28515625" style="97" customWidth="1"/>
    <col min="10758" max="10758" width="1.140625" style="97" customWidth="1"/>
    <col min="10759" max="10759" width="2.28515625" style="97" customWidth="1"/>
    <col min="10760" max="10760" width="1.140625" style="97" customWidth="1"/>
    <col min="10761" max="10761" width="2.28515625" style="97" customWidth="1"/>
    <col min="10762" max="10762" width="3" style="97" customWidth="1"/>
    <col min="10763" max="10763" width="21.5703125" style="97" customWidth="1"/>
    <col min="10764" max="10764" width="1.7109375" style="97" customWidth="1"/>
    <col min="10765" max="10765" width="4.5703125" style="97" customWidth="1"/>
    <col min="10766" max="10766" width="5.42578125" style="97" customWidth="1"/>
    <col min="10767" max="10767" width="8.28515625" style="97" customWidth="1"/>
    <col min="10768" max="10768" width="2.28515625" style="97" customWidth="1"/>
    <col min="10769" max="10769" width="1.140625" style="97" customWidth="1"/>
    <col min="10770" max="10770" width="24" style="97" customWidth="1"/>
    <col min="10771" max="10771" width="3.5703125" style="97" customWidth="1"/>
    <col min="10772" max="10772" width="1" style="97" customWidth="1"/>
    <col min="10773" max="10773" width="11.42578125" style="97" customWidth="1"/>
    <col min="10774" max="10774" width="1.140625" style="97" customWidth="1"/>
    <col min="10775" max="11008" width="6.85546875" style="97" customWidth="1"/>
    <col min="11009" max="11012" width="1.140625" style="97" customWidth="1"/>
    <col min="11013" max="11013" width="2.28515625" style="97" customWidth="1"/>
    <col min="11014" max="11014" width="1.140625" style="97" customWidth="1"/>
    <col min="11015" max="11015" width="2.28515625" style="97" customWidth="1"/>
    <col min="11016" max="11016" width="1.140625" style="97" customWidth="1"/>
    <col min="11017" max="11017" width="2.28515625" style="97" customWidth="1"/>
    <col min="11018" max="11018" width="3" style="97" customWidth="1"/>
    <col min="11019" max="11019" width="21.5703125" style="97" customWidth="1"/>
    <col min="11020" max="11020" width="1.7109375" style="97" customWidth="1"/>
    <col min="11021" max="11021" width="4.5703125" style="97" customWidth="1"/>
    <col min="11022" max="11022" width="5.42578125" style="97" customWidth="1"/>
    <col min="11023" max="11023" width="8.28515625" style="97" customWidth="1"/>
    <col min="11024" max="11024" width="2.28515625" style="97" customWidth="1"/>
    <col min="11025" max="11025" width="1.140625" style="97" customWidth="1"/>
    <col min="11026" max="11026" width="24" style="97" customWidth="1"/>
    <col min="11027" max="11027" width="3.5703125" style="97" customWidth="1"/>
    <col min="11028" max="11028" width="1" style="97" customWidth="1"/>
    <col min="11029" max="11029" width="11.42578125" style="97" customWidth="1"/>
    <col min="11030" max="11030" width="1.140625" style="97" customWidth="1"/>
    <col min="11031" max="11264" width="6.85546875" style="97" customWidth="1"/>
    <col min="11265" max="11268" width="1.140625" style="97" customWidth="1"/>
    <col min="11269" max="11269" width="2.28515625" style="97" customWidth="1"/>
    <col min="11270" max="11270" width="1.140625" style="97" customWidth="1"/>
    <col min="11271" max="11271" width="2.28515625" style="97" customWidth="1"/>
    <col min="11272" max="11272" width="1.140625" style="97" customWidth="1"/>
    <col min="11273" max="11273" width="2.28515625" style="97" customWidth="1"/>
    <col min="11274" max="11274" width="3" style="97" customWidth="1"/>
    <col min="11275" max="11275" width="21.5703125" style="97" customWidth="1"/>
    <col min="11276" max="11276" width="1.7109375" style="97" customWidth="1"/>
    <col min="11277" max="11277" width="4.5703125" style="97" customWidth="1"/>
    <col min="11278" max="11278" width="5.42578125" style="97" customWidth="1"/>
    <col min="11279" max="11279" width="8.28515625" style="97" customWidth="1"/>
    <col min="11280" max="11280" width="2.28515625" style="97" customWidth="1"/>
    <col min="11281" max="11281" width="1.140625" style="97" customWidth="1"/>
    <col min="11282" max="11282" width="24" style="97" customWidth="1"/>
    <col min="11283" max="11283" width="3.5703125" style="97" customWidth="1"/>
    <col min="11284" max="11284" width="1" style="97" customWidth="1"/>
    <col min="11285" max="11285" width="11.42578125" style="97" customWidth="1"/>
    <col min="11286" max="11286" width="1.140625" style="97" customWidth="1"/>
    <col min="11287" max="11520" width="6.85546875" style="97" customWidth="1"/>
    <col min="11521" max="11524" width="1.140625" style="97" customWidth="1"/>
    <col min="11525" max="11525" width="2.28515625" style="97" customWidth="1"/>
    <col min="11526" max="11526" width="1.140625" style="97" customWidth="1"/>
    <col min="11527" max="11527" width="2.28515625" style="97" customWidth="1"/>
    <col min="11528" max="11528" width="1.140625" style="97" customWidth="1"/>
    <col min="11529" max="11529" width="2.28515625" style="97" customWidth="1"/>
    <col min="11530" max="11530" width="3" style="97" customWidth="1"/>
    <col min="11531" max="11531" width="21.5703125" style="97" customWidth="1"/>
    <col min="11532" max="11532" width="1.7109375" style="97" customWidth="1"/>
    <col min="11533" max="11533" width="4.5703125" style="97" customWidth="1"/>
    <col min="11534" max="11534" width="5.42578125" style="97" customWidth="1"/>
    <col min="11535" max="11535" width="8.28515625" style="97" customWidth="1"/>
    <col min="11536" max="11536" width="2.28515625" style="97" customWidth="1"/>
    <col min="11537" max="11537" width="1.140625" style="97" customWidth="1"/>
    <col min="11538" max="11538" width="24" style="97" customWidth="1"/>
    <col min="11539" max="11539" width="3.5703125" style="97" customWidth="1"/>
    <col min="11540" max="11540" width="1" style="97" customWidth="1"/>
    <col min="11541" max="11541" width="11.42578125" style="97" customWidth="1"/>
    <col min="11542" max="11542" width="1.140625" style="97" customWidth="1"/>
    <col min="11543" max="11776" width="6.85546875" style="97" customWidth="1"/>
    <col min="11777" max="11780" width="1.140625" style="97" customWidth="1"/>
    <col min="11781" max="11781" width="2.28515625" style="97" customWidth="1"/>
    <col min="11782" max="11782" width="1.140625" style="97" customWidth="1"/>
    <col min="11783" max="11783" width="2.28515625" style="97" customWidth="1"/>
    <col min="11784" max="11784" width="1.140625" style="97" customWidth="1"/>
    <col min="11785" max="11785" width="2.28515625" style="97" customWidth="1"/>
    <col min="11786" max="11786" width="3" style="97" customWidth="1"/>
    <col min="11787" max="11787" width="21.5703125" style="97" customWidth="1"/>
    <col min="11788" max="11788" width="1.7109375" style="97" customWidth="1"/>
    <col min="11789" max="11789" width="4.5703125" style="97" customWidth="1"/>
    <col min="11790" max="11790" width="5.42578125" style="97" customWidth="1"/>
    <col min="11791" max="11791" width="8.28515625" style="97" customWidth="1"/>
    <col min="11792" max="11792" width="2.28515625" style="97" customWidth="1"/>
    <col min="11793" max="11793" width="1.140625" style="97" customWidth="1"/>
    <col min="11794" max="11794" width="24" style="97" customWidth="1"/>
    <col min="11795" max="11795" width="3.5703125" style="97" customWidth="1"/>
    <col min="11796" max="11796" width="1" style="97" customWidth="1"/>
    <col min="11797" max="11797" width="11.42578125" style="97" customWidth="1"/>
    <col min="11798" max="11798" width="1.140625" style="97" customWidth="1"/>
    <col min="11799" max="12032" width="6.85546875" style="97" customWidth="1"/>
    <col min="12033" max="12036" width="1.140625" style="97" customWidth="1"/>
    <col min="12037" max="12037" width="2.28515625" style="97" customWidth="1"/>
    <col min="12038" max="12038" width="1.140625" style="97" customWidth="1"/>
    <col min="12039" max="12039" width="2.28515625" style="97" customWidth="1"/>
    <col min="12040" max="12040" width="1.140625" style="97" customWidth="1"/>
    <col min="12041" max="12041" width="2.28515625" style="97" customWidth="1"/>
    <col min="12042" max="12042" width="3" style="97" customWidth="1"/>
    <col min="12043" max="12043" width="21.5703125" style="97" customWidth="1"/>
    <col min="12044" max="12044" width="1.7109375" style="97" customWidth="1"/>
    <col min="12045" max="12045" width="4.5703125" style="97" customWidth="1"/>
    <col min="12046" max="12046" width="5.42578125" style="97" customWidth="1"/>
    <col min="12047" max="12047" width="8.28515625" style="97" customWidth="1"/>
    <col min="12048" max="12048" width="2.28515625" style="97" customWidth="1"/>
    <col min="12049" max="12049" width="1.140625" style="97" customWidth="1"/>
    <col min="12050" max="12050" width="24" style="97" customWidth="1"/>
    <col min="12051" max="12051" width="3.5703125" style="97" customWidth="1"/>
    <col min="12052" max="12052" width="1" style="97" customWidth="1"/>
    <col min="12053" max="12053" width="11.42578125" style="97" customWidth="1"/>
    <col min="12054" max="12054" width="1.140625" style="97" customWidth="1"/>
    <col min="12055" max="12288" width="6.85546875" style="97" customWidth="1"/>
    <col min="12289" max="12292" width="1.140625" style="97" customWidth="1"/>
    <col min="12293" max="12293" width="2.28515625" style="97" customWidth="1"/>
    <col min="12294" max="12294" width="1.140625" style="97" customWidth="1"/>
    <col min="12295" max="12295" width="2.28515625" style="97" customWidth="1"/>
    <col min="12296" max="12296" width="1.140625" style="97" customWidth="1"/>
    <col min="12297" max="12297" width="2.28515625" style="97" customWidth="1"/>
    <col min="12298" max="12298" width="3" style="97" customWidth="1"/>
    <col min="12299" max="12299" width="21.5703125" style="97" customWidth="1"/>
    <col min="12300" max="12300" width="1.7109375" style="97" customWidth="1"/>
    <col min="12301" max="12301" width="4.5703125" style="97" customWidth="1"/>
    <col min="12302" max="12302" width="5.42578125" style="97" customWidth="1"/>
    <col min="12303" max="12303" width="8.28515625" style="97" customWidth="1"/>
    <col min="12304" max="12304" width="2.28515625" style="97" customWidth="1"/>
    <col min="12305" max="12305" width="1.140625" style="97" customWidth="1"/>
    <col min="12306" max="12306" width="24" style="97" customWidth="1"/>
    <col min="12307" max="12307" width="3.5703125" style="97" customWidth="1"/>
    <col min="12308" max="12308" width="1" style="97" customWidth="1"/>
    <col min="12309" max="12309" width="11.42578125" style="97" customWidth="1"/>
    <col min="12310" max="12310" width="1.140625" style="97" customWidth="1"/>
    <col min="12311" max="12544" width="6.85546875" style="97" customWidth="1"/>
    <col min="12545" max="12548" width="1.140625" style="97" customWidth="1"/>
    <col min="12549" max="12549" width="2.28515625" style="97" customWidth="1"/>
    <col min="12550" max="12550" width="1.140625" style="97" customWidth="1"/>
    <col min="12551" max="12551" width="2.28515625" style="97" customWidth="1"/>
    <col min="12552" max="12552" width="1.140625" style="97" customWidth="1"/>
    <col min="12553" max="12553" width="2.28515625" style="97" customWidth="1"/>
    <col min="12554" max="12554" width="3" style="97" customWidth="1"/>
    <col min="12555" max="12555" width="21.5703125" style="97" customWidth="1"/>
    <col min="12556" max="12556" width="1.7109375" style="97" customWidth="1"/>
    <col min="12557" max="12557" width="4.5703125" style="97" customWidth="1"/>
    <col min="12558" max="12558" width="5.42578125" style="97" customWidth="1"/>
    <col min="12559" max="12559" width="8.28515625" style="97" customWidth="1"/>
    <col min="12560" max="12560" width="2.28515625" style="97" customWidth="1"/>
    <col min="12561" max="12561" width="1.140625" style="97" customWidth="1"/>
    <col min="12562" max="12562" width="24" style="97" customWidth="1"/>
    <col min="12563" max="12563" width="3.5703125" style="97" customWidth="1"/>
    <col min="12564" max="12564" width="1" style="97" customWidth="1"/>
    <col min="12565" max="12565" width="11.42578125" style="97" customWidth="1"/>
    <col min="12566" max="12566" width="1.140625" style="97" customWidth="1"/>
    <col min="12567" max="12800" width="6.85546875" style="97" customWidth="1"/>
    <col min="12801" max="12804" width="1.140625" style="97" customWidth="1"/>
    <col min="12805" max="12805" width="2.28515625" style="97" customWidth="1"/>
    <col min="12806" max="12806" width="1.140625" style="97" customWidth="1"/>
    <col min="12807" max="12807" width="2.28515625" style="97" customWidth="1"/>
    <col min="12808" max="12808" width="1.140625" style="97" customWidth="1"/>
    <col min="12809" max="12809" width="2.28515625" style="97" customWidth="1"/>
    <col min="12810" max="12810" width="3" style="97" customWidth="1"/>
    <col min="12811" max="12811" width="21.5703125" style="97" customWidth="1"/>
    <col min="12812" max="12812" width="1.7109375" style="97" customWidth="1"/>
    <col min="12813" max="12813" width="4.5703125" style="97" customWidth="1"/>
    <col min="12814" max="12814" width="5.42578125" style="97" customWidth="1"/>
    <col min="12815" max="12815" width="8.28515625" style="97" customWidth="1"/>
    <col min="12816" max="12816" width="2.28515625" style="97" customWidth="1"/>
    <col min="12817" max="12817" width="1.140625" style="97" customWidth="1"/>
    <col min="12818" max="12818" width="24" style="97" customWidth="1"/>
    <col min="12819" max="12819" width="3.5703125" style="97" customWidth="1"/>
    <col min="12820" max="12820" width="1" style="97" customWidth="1"/>
    <col min="12821" max="12821" width="11.42578125" style="97" customWidth="1"/>
    <col min="12822" max="12822" width="1.140625" style="97" customWidth="1"/>
    <col min="12823" max="13056" width="6.85546875" style="97" customWidth="1"/>
    <col min="13057" max="13060" width="1.140625" style="97" customWidth="1"/>
    <col min="13061" max="13061" width="2.28515625" style="97" customWidth="1"/>
    <col min="13062" max="13062" width="1.140625" style="97" customWidth="1"/>
    <col min="13063" max="13063" width="2.28515625" style="97" customWidth="1"/>
    <col min="13064" max="13064" width="1.140625" style="97" customWidth="1"/>
    <col min="13065" max="13065" width="2.28515625" style="97" customWidth="1"/>
    <col min="13066" max="13066" width="3" style="97" customWidth="1"/>
    <col min="13067" max="13067" width="21.5703125" style="97" customWidth="1"/>
    <col min="13068" max="13068" width="1.7109375" style="97" customWidth="1"/>
    <col min="13069" max="13069" width="4.5703125" style="97" customWidth="1"/>
    <col min="13070" max="13070" width="5.42578125" style="97" customWidth="1"/>
    <col min="13071" max="13071" width="8.28515625" style="97" customWidth="1"/>
    <col min="13072" max="13072" width="2.28515625" style="97" customWidth="1"/>
    <col min="13073" max="13073" width="1.140625" style="97" customWidth="1"/>
    <col min="13074" max="13074" width="24" style="97" customWidth="1"/>
    <col min="13075" max="13075" width="3.5703125" style="97" customWidth="1"/>
    <col min="13076" max="13076" width="1" style="97" customWidth="1"/>
    <col min="13077" max="13077" width="11.42578125" style="97" customWidth="1"/>
    <col min="13078" max="13078" width="1.140625" style="97" customWidth="1"/>
    <col min="13079" max="13312" width="6.85546875" style="97" customWidth="1"/>
    <col min="13313" max="13316" width="1.140625" style="97" customWidth="1"/>
    <col min="13317" max="13317" width="2.28515625" style="97" customWidth="1"/>
    <col min="13318" max="13318" width="1.140625" style="97" customWidth="1"/>
    <col min="13319" max="13319" width="2.28515625" style="97" customWidth="1"/>
    <col min="13320" max="13320" width="1.140625" style="97" customWidth="1"/>
    <col min="13321" max="13321" width="2.28515625" style="97" customWidth="1"/>
    <col min="13322" max="13322" width="3" style="97" customWidth="1"/>
    <col min="13323" max="13323" width="21.5703125" style="97" customWidth="1"/>
    <col min="13324" max="13324" width="1.7109375" style="97" customWidth="1"/>
    <col min="13325" max="13325" width="4.5703125" style="97" customWidth="1"/>
    <col min="13326" max="13326" width="5.42578125" style="97" customWidth="1"/>
    <col min="13327" max="13327" width="8.28515625" style="97" customWidth="1"/>
    <col min="13328" max="13328" width="2.28515625" style="97" customWidth="1"/>
    <col min="13329" max="13329" width="1.140625" style="97" customWidth="1"/>
    <col min="13330" max="13330" width="24" style="97" customWidth="1"/>
    <col min="13331" max="13331" width="3.5703125" style="97" customWidth="1"/>
    <col min="13332" max="13332" width="1" style="97" customWidth="1"/>
    <col min="13333" max="13333" width="11.42578125" style="97" customWidth="1"/>
    <col min="13334" max="13334" width="1.140625" style="97" customWidth="1"/>
    <col min="13335" max="13568" width="6.85546875" style="97" customWidth="1"/>
    <col min="13569" max="13572" width="1.140625" style="97" customWidth="1"/>
    <col min="13573" max="13573" width="2.28515625" style="97" customWidth="1"/>
    <col min="13574" max="13574" width="1.140625" style="97" customWidth="1"/>
    <col min="13575" max="13575" width="2.28515625" style="97" customWidth="1"/>
    <col min="13576" max="13576" width="1.140625" style="97" customWidth="1"/>
    <col min="13577" max="13577" width="2.28515625" style="97" customWidth="1"/>
    <col min="13578" max="13578" width="3" style="97" customWidth="1"/>
    <col min="13579" max="13579" width="21.5703125" style="97" customWidth="1"/>
    <col min="13580" max="13580" width="1.7109375" style="97" customWidth="1"/>
    <col min="13581" max="13581" width="4.5703125" style="97" customWidth="1"/>
    <col min="13582" max="13582" width="5.42578125" style="97" customWidth="1"/>
    <col min="13583" max="13583" width="8.28515625" style="97" customWidth="1"/>
    <col min="13584" max="13584" width="2.28515625" style="97" customWidth="1"/>
    <col min="13585" max="13585" width="1.140625" style="97" customWidth="1"/>
    <col min="13586" max="13586" width="24" style="97" customWidth="1"/>
    <col min="13587" max="13587" width="3.5703125" style="97" customWidth="1"/>
    <col min="13588" max="13588" width="1" style="97" customWidth="1"/>
    <col min="13589" max="13589" width="11.42578125" style="97" customWidth="1"/>
    <col min="13590" max="13590" width="1.140625" style="97" customWidth="1"/>
    <col min="13591" max="13824" width="6.85546875" style="97" customWidth="1"/>
    <col min="13825" max="13828" width="1.140625" style="97" customWidth="1"/>
    <col min="13829" max="13829" width="2.28515625" style="97" customWidth="1"/>
    <col min="13830" max="13830" width="1.140625" style="97" customWidth="1"/>
    <col min="13831" max="13831" width="2.28515625" style="97" customWidth="1"/>
    <col min="13832" max="13832" width="1.140625" style="97" customWidth="1"/>
    <col min="13833" max="13833" width="2.28515625" style="97" customWidth="1"/>
    <col min="13834" max="13834" width="3" style="97" customWidth="1"/>
    <col min="13835" max="13835" width="21.5703125" style="97" customWidth="1"/>
    <col min="13836" max="13836" width="1.7109375" style="97" customWidth="1"/>
    <col min="13837" max="13837" width="4.5703125" style="97" customWidth="1"/>
    <col min="13838" max="13838" width="5.42578125" style="97" customWidth="1"/>
    <col min="13839" max="13839" width="8.28515625" style="97" customWidth="1"/>
    <col min="13840" max="13840" width="2.28515625" style="97" customWidth="1"/>
    <col min="13841" max="13841" width="1.140625" style="97" customWidth="1"/>
    <col min="13842" max="13842" width="24" style="97" customWidth="1"/>
    <col min="13843" max="13843" width="3.5703125" style="97" customWidth="1"/>
    <col min="13844" max="13844" width="1" style="97" customWidth="1"/>
    <col min="13845" max="13845" width="11.42578125" style="97" customWidth="1"/>
    <col min="13846" max="13846" width="1.140625" style="97" customWidth="1"/>
    <col min="13847" max="14080" width="6.85546875" style="97" customWidth="1"/>
    <col min="14081" max="14084" width="1.140625" style="97" customWidth="1"/>
    <col min="14085" max="14085" width="2.28515625" style="97" customWidth="1"/>
    <col min="14086" max="14086" width="1.140625" style="97" customWidth="1"/>
    <col min="14087" max="14087" width="2.28515625" style="97" customWidth="1"/>
    <col min="14088" max="14088" width="1.140625" style="97" customWidth="1"/>
    <col min="14089" max="14089" width="2.28515625" style="97" customWidth="1"/>
    <col min="14090" max="14090" width="3" style="97" customWidth="1"/>
    <col min="14091" max="14091" width="21.5703125" style="97" customWidth="1"/>
    <col min="14092" max="14092" width="1.7109375" style="97" customWidth="1"/>
    <col min="14093" max="14093" width="4.5703125" style="97" customWidth="1"/>
    <col min="14094" max="14094" width="5.42578125" style="97" customWidth="1"/>
    <col min="14095" max="14095" width="8.28515625" style="97" customWidth="1"/>
    <col min="14096" max="14096" width="2.28515625" style="97" customWidth="1"/>
    <col min="14097" max="14097" width="1.140625" style="97" customWidth="1"/>
    <col min="14098" max="14098" width="24" style="97" customWidth="1"/>
    <col min="14099" max="14099" width="3.5703125" style="97" customWidth="1"/>
    <col min="14100" max="14100" width="1" style="97" customWidth="1"/>
    <col min="14101" max="14101" width="11.42578125" style="97" customWidth="1"/>
    <col min="14102" max="14102" width="1.140625" style="97" customWidth="1"/>
    <col min="14103" max="14336" width="6.85546875" style="97" customWidth="1"/>
    <col min="14337" max="14340" width="1.140625" style="97" customWidth="1"/>
    <col min="14341" max="14341" width="2.28515625" style="97" customWidth="1"/>
    <col min="14342" max="14342" width="1.140625" style="97" customWidth="1"/>
    <col min="14343" max="14343" width="2.28515625" style="97" customWidth="1"/>
    <col min="14344" max="14344" width="1.140625" style="97" customWidth="1"/>
    <col min="14345" max="14345" width="2.28515625" style="97" customWidth="1"/>
    <col min="14346" max="14346" width="3" style="97" customWidth="1"/>
    <col min="14347" max="14347" width="21.5703125" style="97" customWidth="1"/>
    <col min="14348" max="14348" width="1.7109375" style="97" customWidth="1"/>
    <col min="14349" max="14349" width="4.5703125" style="97" customWidth="1"/>
    <col min="14350" max="14350" width="5.42578125" style="97" customWidth="1"/>
    <col min="14351" max="14351" width="8.28515625" style="97" customWidth="1"/>
    <col min="14352" max="14352" width="2.28515625" style="97" customWidth="1"/>
    <col min="14353" max="14353" width="1.140625" style="97" customWidth="1"/>
    <col min="14354" max="14354" width="24" style="97" customWidth="1"/>
    <col min="14355" max="14355" width="3.5703125" style="97" customWidth="1"/>
    <col min="14356" max="14356" width="1" style="97" customWidth="1"/>
    <col min="14357" max="14357" width="11.42578125" style="97" customWidth="1"/>
    <col min="14358" max="14358" width="1.140625" style="97" customWidth="1"/>
    <col min="14359" max="14592" width="6.85546875" style="97" customWidth="1"/>
    <col min="14593" max="14596" width="1.140625" style="97" customWidth="1"/>
    <col min="14597" max="14597" width="2.28515625" style="97" customWidth="1"/>
    <col min="14598" max="14598" width="1.140625" style="97" customWidth="1"/>
    <col min="14599" max="14599" width="2.28515625" style="97" customWidth="1"/>
    <col min="14600" max="14600" width="1.140625" style="97" customWidth="1"/>
    <col min="14601" max="14601" width="2.28515625" style="97" customWidth="1"/>
    <col min="14602" max="14602" width="3" style="97" customWidth="1"/>
    <col min="14603" max="14603" width="21.5703125" style="97" customWidth="1"/>
    <col min="14604" max="14604" width="1.7109375" style="97" customWidth="1"/>
    <col min="14605" max="14605" width="4.5703125" style="97" customWidth="1"/>
    <col min="14606" max="14606" width="5.42578125" style="97" customWidth="1"/>
    <col min="14607" max="14607" width="8.28515625" style="97" customWidth="1"/>
    <col min="14608" max="14608" width="2.28515625" style="97" customWidth="1"/>
    <col min="14609" max="14609" width="1.140625" style="97" customWidth="1"/>
    <col min="14610" max="14610" width="24" style="97" customWidth="1"/>
    <col min="14611" max="14611" width="3.5703125" style="97" customWidth="1"/>
    <col min="14612" max="14612" width="1" style="97" customWidth="1"/>
    <col min="14613" max="14613" width="11.42578125" style="97" customWidth="1"/>
    <col min="14614" max="14614" width="1.140625" style="97" customWidth="1"/>
    <col min="14615" max="14848" width="6.85546875" style="97" customWidth="1"/>
    <col min="14849" max="14852" width="1.140625" style="97" customWidth="1"/>
    <col min="14853" max="14853" width="2.28515625" style="97" customWidth="1"/>
    <col min="14854" max="14854" width="1.140625" style="97" customWidth="1"/>
    <col min="14855" max="14855" width="2.28515625" style="97" customWidth="1"/>
    <col min="14856" max="14856" width="1.140625" style="97" customWidth="1"/>
    <col min="14857" max="14857" width="2.28515625" style="97" customWidth="1"/>
    <col min="14858" max="14858" width="3" style="97" customWidth="1"/>
    <col min="14859" max="14859" width="21.5703125" style="97" customWidth="1"/>
    <col min="14860" max="14860" width="1.7109375" style="97" customWidth="1"/>
    <col min="14861" max="14861" width="4.5703125" style="97" customWidth="1"/>
    <col min="14862" max="14862" width="5.42578125" style="97" customWidth="1"/>
    <col min="14863" max="14863" width="8.28515625" style="97" customWidth="1"/>
    <col min="14864" max="14864" width="2.28515625" style="97" customWidth="1"/>
    <col min="14865" max="14865" width="1.140625" style="97" customWidth="1"/>
    <col min="14866" max="14866" width="24" style="97" customWidth="1"/>
    <col min="14867" max="14867" width="3.5703125" style="97" customWidth="1"/>
    <col min="14868" max="14868" width="1" style="97" customWidth="1"/>
    <col min="14869" max="14869" width="11.42578125" style="97" customWidth="1"/>
    <col min="14870" max="14870" width="1.140625" style="97" customWidth="1"/>
    <col min="14871" max="15104" width="6.85546875" style="97" customWidth="1"/>
    <col min="15105" max="15108" width="1.140625" style="97" customWidth="1"/>
    <col min="15109" max="15109" width="2.28515625" style="97" customWidth="1"/>
    <col min="15110" max="15110" width="1.140625" style="97" customWidth="1"/>
    <col min="15111" max="15111" width="2.28515625" style="97" customWidth="1"/>
    <col min="15112" max="15112" width="1.140625" style="97" customWidth="1"/>
    <col min="15113" max="15113" width="2.28515625" style="97" customWidth="1"/>
    <col min="15114" max="15114" width="3" style="97" customWidth="1"/>
    <col min="15115" max="15115" width="21.5703125" style="97" customWidth="1"/>
    <col min="15116" max="15116" width="1.7109375" style="97" customWidth="1"/>
    <col min="15117" max="15117" width="4.5703125" style="97" customWidth="1"/>
    <col min="15118" max="15118" width="5.42578125" style="97" customWidth="1"/>
    <col min="15119" max="15119" width="8.28515625" style="97" customWidth="1"/>
    <col min="15120" max="15120" width="2.28515625" style="97" customWidth="1"/>
    <col min="15121" max="15121" width="1.140625" style="97" customWidth="1"/>
    <col min="15122" max="15122" width="24" style="97" customWidth="1"/>
    <col min="15123" max="15123" width="3.5703125" style="97" customWidth="1"/>
    <col min="15124" max="15124" width="1" style="97" customWidth="1"/>
    <col min="15125" max="15125" width="11.42578125" style="97" customWidth="1"/>
    <col min="15126" max="15126" width="1.140625" style="97" customWidth="1"/>
    <col min="15127" max="15360" width="6.85546875" style="97" customWidth="1"/>
    <col min="15361" max="15364" width="1.140625" style="97" customWidth="1"/>
    <col min="15365" max="15365" width="2.28515625" style="97" customWidth="1"/>
    <col min="15366" max="15366" width="1.140625" style="97" customWidth="1"/>
    <col min="15367" max="15367" width="2.28515625" style="97" customWidth="1"/>
    <col min="15368" max="15368" width="1.140625" style="97" customWidth="1"/>
    <col min="15369" max="15369" width="2.28515625" style="97" customWidth="1"/>
    <col min="15370" max="15370" width="3" style="97" customWidth="1"/>
    <col min="15371" max="15371" width="21.5703125" style="97" customWidth="1"/>
    <col min="15372" max="15372" width="1.7109375" style="97" customWidth="1"/>
    <col min="15373" max="15373" width="4.5703125" style="97" customWidth="1"/>
    <col min="15374" max="15374" width="5.42578125" style="97" customWidth="1"/>
    <col min="15375" max="15375" width="8.28515625" style="97" customWidth="1"/>
    <col min="15376" max="15376" width="2.28515625" style="97" customWidth="1"/>
    <col min="15377" max="15377" width="1.140625" style="97" customWidth="1"/>
    <col min="15378" max="15378" width="24" style="97" customWidth="1"/>
    <col min="15379" max="15379" width="3.5703125" style="97" customWidth="1"/>
    <col min="15380" max="15380" width="1" style="97" customWidth="1"/>
    <col min="15381" max="15381" width="11.42578125" style="97" customWidth="1"/>
    <col min="15382" max="15382" width="1.140625" style="97" customWidth="1"/>
    <col min="15383" max="15616" width="6.85546875" style="97" customWidth="1"/>
    <col min="15617" max="15620" width="1.140625" style="97" customWidth="1"/>
    <col min="15621" max="15621" width="2.28515625" style="97" customWidth="1"/>
    <col min="15622" max="15622" width="1.140625" style="97" customWidth="1"/>
    <col min="15623" max="15623" width="2.28515625" style="97" customWidth="1"/>
    <col min="15624" max="15624" width="1.140625" style="97" customWidth="1"/>
    <col min="15625" max="15625" width="2.28515625" style="97" customWidth="1"/>
    <col min="15626" max="15626" width="3" style="97" customWidth="1"/>
    <col min="15627" max="15627" width="21.5703125" style="97" customWidth="1"/>
    <col min="15628" max="15628" width="1.7109375" style="97" customWidth="1"/>
    <col min="15629" max="15629" width="4.5703125" style="97" customWidth="1"/>
    <col min="15630" max="15630" width="5.42578125" style="97" customWidth="1"/>
    <col min="15631" max="15631" width="8.28515625" style="97" customWidth="1"/>
    <col min="15632" max="15632" width="2.28515625" style="97" customWidth="1"/>
    <col min="15633" max="15633" width="1.140625" style="97" customWidth="1"/>
    <col min="15634" max="15634" width="24" style="97" customWidth="1"/>
    <col min="15635" max="15635" width="3.5703125" style="97" customWidth="1"/>
    <col min="15636" max="15636" width="1" style="97" customWidth="1"/>
    <col min="15637" max="15637" width="11.42578125" style="97" customWidth="1"/>
    <col min="15638" max="15638" width="1.140625" style="97" customWidth="1"/>
    <col min="15639" max="15872" width="6.85546875" style="97" customWidth="1"/>
    <col min="15873" max="15876" width="1.140625" style="97" customWidth="1"/>
    <col min="15877" max="15877" width="2.28515625" style="97" customWidth="1"/>
    <col min="15878" max="15878" width="1.140625" style="97" customWidth="1"/>
    <col min="15879" max="15879" width="2.28515625" style="97" customWidth="1"/>
    <col min="15880" max="15880" width="1.140625" style="97" customWidth="1"/>
    <col min="15881" max="15881" width="2.28515625" style="97" customWidth="1"/>
    <col min="15882" max="15882" width="3" style="97" customWidth="1"/>
    <col min="15883" max="15883" width="21.5703125" style="97" customWidth="1"/>
    <col min="15884" max="15884" width="1.7109375" style="97" customWidth="1"/>
    <col min="15885" max="15885" width="4.5703125" style="97" customWidth="1"/>
    <col min="15886" max="15886" width="5.42578125" style="97" customWidth="1"/>
    <col min="15887" max="15887" width="8.28515625" style="97" customWidth="1"/>
    <col min="15888" max="15888" width="2.28515625" style="97" customWidth="1"/>
    <col min="15889" max="15889" width="1.140625" style="97" customWidth="1"/>
    <col min="15890" max="15890" width="24" style="97" customWidth="1"/>
    <col min="15891" max="15891" width="3.5703125" style="97" customWidth="1"/>
    <col min="15892" max="15892" width="1" style="97" customWidth="1"/>
    <col min="15893" max="15893" width="11.42578125" style="97" customWidth="1"/>
    <col min="15894" max="15894" width="1.140625" style="97" customWidth="1"/>
    <col min="15895" max="16128" width="6.85546875" style="97" customWidth="1"/>
    <col min="16129" max="16132" width="1.140625" style="97" customWidth="1"/>
    <col min="16133" max="16133" width="2.28515625" style="97" customWidth="1"/>
    <col min="16134" max="16134" width="1.140625" style="97" customWidth="1"/>
    <col min="16135" max="16135" width="2.28515625" style="97" customWidth="1"/>
    <col min="16136" max="16136" width="1.140625" style="97" customWidth="1"/>
    <col min="16137" max="16137" width="2.28515625" style="97" customWidth="1"/>
    <col min="16138" max="16138" width="3" style="97" customWidth="1"/>
    <col min="16139" max="16139" width="21.5703125" style="97" customWidth="1"/>
    <col min="16140" max="16140" width="1.7109375" style="97" customWidth="1"/>
    <col min="16141" max="16141" width="4.5703125" style="97" customWidth="1"/>
    <col min="16142" max="16142" width="5.42578125" style="97" customWidth="1"/>
    <col min="16143" max="16143" width="8.28515625" style="97" customWidth="1"/>
    <col min="16144" max="16144" width="2.28515625" style="97" customWidth="1"/>
    <col min="16145" max="16145" width="1.140625" style="97" customWidth="1"/>
    <col min="16146" max="16146" width="24" style="97" customWidth="1"/>
    <col min="16147" max="16147" width="3.5703125" style="97" customWidth="1"/>
    <col min="16148" max="16148" width="1" style="97" customWidth="1"/>
    <col min="16149" max="16149" width="11.42578125" style="97" customWidth="1"/>
    <col min="16150" max="16150" width="1.140625" style="97" customWidth="1"/>
    <col min="16151" max="16384" width="6.85546875" style="97" customWidth="1"/>
  </cols>
  <sheetData>
    <row r="1" spans="1:21" ht="27" customHeight="1">
      <c r="B1" s="237" t="s">
        <v>95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</row>
    <row r="2" spans="1:21" ht="20.25" customHeight="1">
      <c r="J2" s="238" t="s">
        <v>830</v>
      </c>
      <c r="K2" s="238"/>
      <c r="L2" s="238"/>
      <c r="M2" s="238"/>
      <c r="N2" s="238"/>
      <c r="O2" s="238"/>
      <c r="P2" s="238"/>
      <c r="Q2" s="238"/>
      <c r="R2" s="238"/>
      <c r="S2" s="238"/>
    </row>
    <row r="3" spans="1:21" ht="7.5" customHeight="1"/>
    <row r="4" spans="1:21">
      <c r="A4" s="235" t="s">
        <v>96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21" ht="6" customHeight="1"/>
    <row r="6" spans="1:21">
      <c r="B6" s="229" t="s">
        <v>831</v>
      </c>
      <c r="C6" s="229"/>
      <c r="D6" s="229"/>
      <c r="E6" s="229"/>
      <c r="F6" s="229"/>
      <c r="G6" s="229"/>
      <c r="H6" s="229"/>
      <c r="I6" s="230" t="s">
        <v>97</v>
      </c>
      <c r="J6" s="230"/>
      <c r="K6" s="230"/>
      <c r="L6" s="230" t="s">
        <v>98</v>
      </c>
      <c r="M6" s="230"/>
      <c r="N6" s="230"/>
      <c r="O6" s="230"/>
      <c r="P6" s="230"/>
      <c r="R6" s="230" t="s">
        <v>99</v>
      </c>
      <c r="S6" s="230"/>
      <c r="T6" s="230"/>
      <c r="U6" s="98">
        <v>414.96</v>
      </c>
    </row>
    <row r="7" spans="1:21">
      <c r="B7" s="229" t="s">
        <v>832</v>
      </c>
      <c r="C7" s="229"/>
      <c r="D7" s="229"/>
      <c r="E7" s="229"/>
      <c r="F7" s="229"/>
      <c r="G7" s="229"/>
      <c r="H7" s="229"/>
      <c r="I7" s="230" t="s">
        <v>833</v>
      </c>
      <c r="J7" s="230"/>
      <c r="K7" s="230"/>
      <c r="L7" s="230" t="s">
        <v>98</v>
      </c>
      <c r="M7" s="230"/>
      <c r="N7" s="230"/>
      <c r="O7" s="230"/>
      <c r="P7" s="230"/>
      <c r="R7" s="230" t="s">
        <v>99</v>
      </c>
      <c r="S7" s="230"/>
      <c r="T7" s="230"/>
      <c r="U7" s="98">
        <v>49.99</v>
      </c>
    </row>
    <row r="8" spans="1:21">
      <c r="B8" s="229" t="s">
        <v>832</v>
      </c>
      <c r="C8" s="229"/>
      <c r="D8" s="229"/>
      <c r="E8" s="229"/>
      <c r="F8" s="229"/>
      <c r="G8" s="229"/>
      <c r="H8" s="229"/>
      <c r="I8" s="230" t="s">
        <v>834</v>
      </c>
      <c r="J8" s="230"/>
      <c r="K8" s="230"/>
      <c r="L8" s="230" t="s">
        <v>98</v>
      </c>
      <c r="M8" s="230"/>
      <c r="N8" s="230"/>
      <c r="O8" s="230"/>
      <c r="P8" s="230"/>
      <c r="R8" s="230" t="s">
        <v>99</v>
      </c>
      <c r="S8" s="230"/>
      <c r="T8" s="230"/>
      <c r="U8" s="98">
        <v>105.98</v>
      </c>
    </row>
    <row r="9" spans="1:21">
      <c r="B9" s="229" t="s">
        <v>835</v>
      </c>
      <c r="C9" s="229"/>
      <c r="D9" s="229"/>
      <c r="E9" s="229"/>
      <c r="F9" s="229"/>
      <c r="G9" s="229"/>
      <c r="H9" s="229"/>
      <c r="I9" s="230" t="s">
        <v>836</v>
      </c>
      <c r="J9" s="230"/>
      <c r="K9" s="230"/>
      <c r="L9" s="230" t="s">
        <v>98</v>
      </c>
      <c r="M9" s="230"/>
      <c r="N9" s="230"/>
      <c r="O9" s="230"/>
      <c r="P9" s="230"/>
      <c r="R9" s="230" t="s">
        <v>99</v>
      </c>
      <c r="S9" s="230"/>
      <c r="T9" s="230"/>
      <c r="U9" s="98">
        <v>39.99</v>
      </c>
    </row>
    <row r="10" spans="1:21">
      <c r="B10" s="229" t="s">
        <v>837</v>
      </c>
      <c r="C10" s="229"/>
      <c r="D10" s="229"/>
      <c r="E10" s="229"/>
      <c r="F10" s="229"/>
      <c r="G10" s="229"/>
      <c r="H10" s="229"/>
      <c r="I10" s="230" t="s">
        <v>838</v>
      </c>
      <c r="J10" s="230"/>
      <c r="K10" s="230"/>
      <c r="L10" s="230" t="s">
        <v>104</v>
      </c>
      <c r="M10" s="230"/>
      <c r="N10" s="230"/>
      <c r="O10" s="230"/>
      <c r="P10" s="230"/>
      <c r="R10" s="230" t="s">
        <v>105</v>
      </c>
      <c r="S10" s="230"/>
      <c r="T10" s="230"/>
      <c r="U10" s="98">
        <v>79.75</v>
      </c>
    </row>
    <row r="11" spans="1:21">
      <c r="B11" s="229" t="s">
        <v>839</v>
      </c>
      <c r="C11" s="229"/>
      <c r="D11" s="229"/>
      <c r="E11" s="229"/>
      <c r="F11" s="229"/>
      <c r="G11" s="229"/>
      <c r="H11" s="229"/>
      <c r="I11" s="227" t="s">
        <v>840</v>
      </c>
      <c r="J11" s="227"/>
      <c r="K11" s="227"/>
      <c r="L11" s="230" t="s">
        <v>102</v>
      </c>
      <c r="M11" s="230"/>
      <c r="N11" s="230"/>
      <c r="O11" s="230"/>
      <c r="P11" s="230"/>
      <c r="R11" s="230" t="s">
        <v>206</v>
      </c>
      <c r="S11" s="230"/>
      <c r="T11" s="230"/>
      <c r="U11" s="98">
        <v>13.99</v>
      </c>
    </row>
    <row r="12" spans="1:21">
      <c r="I12" s="227"/>
      <c r="J12" s="227"/>
      <c r="K12" s="227"/>
    </row>
    <row r="13" spans="1:21">
      <c r="B13" s="229" t="s">
        <v>841</v>
      </c>
      <c r="C13" s="229"/>
      <c r="D13" s="229"/>
      <c r="E13" s="229"/>
      <c r="F13" s="229"/>
      <c r="G13" s="229"/>
      <c r="H13" s="229"/>
      <c r="I13" s="230" t="s">
        <v>842</v>
      </c>
      <c r="J13" s="230"/>
      <c r="K13" s="230"/>
      <c r="L13" s="230" t="s">
        <v>102</v>
      </c>
      <c r="M13" s="230"/>
      <c r="N13" s="230"/>
      <c r="O13" s="230"/>
      <c r="P13" s="230"/>
      <c r="R13" s="230" t="s">
        <v>206</v>
      </c>
      <c r="S13" s="230"/>
      <c r="T13" s="230"/>
      <c r="U13" s="98">
        <v>23.49</v>
      </c>
    </row>
    <row r="14" spans="1:21">
      <c r="B14" s="229" t="s">
        <v>841</v>
      </c>
      <c r="C14" s="229"/>
      <c r="D14" s="229"/>
      <c r="E14" s="229"/>
      <c r="F14" s="229"/>
      <c r="G14" s="229"/>
      <c r="H14" s="229"/>
      <c r="I14" s="230" t="s">
        <v>843</v>
      </c>
      <c r="J14" s="230"/>
      <c r="K14" s="230"/>
      <c r="L14" s="230" t="s">
        <v>102</v>
      </c>
      <c r="M14" s="230"/>
      <c r="N14" s="230"/>
      <c r="O14" s="230"/>
      <c r="P14" s="230"/>
      <c r="R14" s="230" t="s">
        <v>206</v>
      </c>
      <c r="S14" s="230"/>
      <c r="T14" s="230"/>
      <c r="U14" s="98">
        <v>10.98</v>
      </c>
    </row>
    <row r="15" spans="1:21">
      <c r="B15" s="229" t="s">
        <v>841</v>
      </c>
      <c r="C15" s="229"/>
      <c r="D15" s="229"/>
      <c r="E15" s="229"/>
      <c r="F15" s="229"/>
      <c r="G15" s="229"/>
      <c r="H15" s="229"/>
      <c r="I15" s="230" t="s">
        <v>844</v>
      </c>
      <c r="J15" s="230"/>
      <c r="K15" s="230"/>
      <c r="L15" s="230" t="s">
        <v>102</v>
      </c>
      <c r="M15" s="230"/>
      <c r="N15" s="230"/>
      <c r="O15" s="230"/>
      <c r="P15" s="230"/>
      <c r="R15" s="230" t="s">
        <v>206</v>
      </c>
      <c r="S15" s="230"/>
      <c r="T15" s="230"/>
      <c r="U15" s="98">
        <v>23.43</v>
      </c>
    </row>
    <row r="16" spans="1:21">
      <c r="B16" s="229" t="s">
        <v>845</v>
      </c>
      <c r="C16" s="229"/>
      <c r="D16" s="229"/>
      <c r="E16" s="229"/>
      <c r="F16" s="229"/>
      <c r="G16" s="229"/>
      <c r="H16" s="229"/>
      <c r="I16" s="230" t="s">
        <v>846</v>
      </c>
      <c r="J16" s="230"/>
      <c r="K16" s="230"/>
      <c r="L16" s="230" t="s">
        <v>102</v>
      </c>
      <c r="M16" s="230"/>
      <c r="N16" s="230"/>
      <c r="O16" s="230"/>
      <c r="P16" s="230"/>
      <c r="R16" s="230" t="s">
        <v>206</v>
      </c>
      <c r="S16" s="230"/>
      <c r="T16" s="230"/>
      <c r="U16" s="98">
        <v>16.93</v>
      </c>
    </row>
    <row r="17" spans="1:21">
      <c r="B17" s="229" t="s">
        <v>847</v>
      </c>
      <c r="C17" s="229"/>
      <c r="D17" s="229"/>
      <c r="E17" s="229"/>
      <c r="F17" s="229"/>
      <c r="G17" s="229"/>
      <c r="H17" s="229"/>
      <c r="I17" s="230" t="s">
        <v>848</v>
      </c>
      <c r="J17" s="230"/>
      <c r="K17" s="230"/>
      <c r="L17" s="230" t="s">
        <v>100</v>
      </c>
      <c r="M17" s="230"/>
      <c r="N17" s="230"/>
      <c r="O17" s="230"/>
      <c r="P17" s="230"/>
      <c r="R17" s="230" t="s">
        <v>849</v>
      </c>
      <c r="S17" s="230"/>
      <c r="T17" s="230"/>
      <c r="U17" s="98">
        <v>100</v>
      </c>
    </row>
    <row r="18" spans="1:21" ht="6" customHeight="1"/>
    <row r="19" spans="1:21">
      <c r="D19" s="169" t="s">
        <v>2</v>
      </c>
      <c r="F19" s="169" t="s">
        <v>2</v>
      </c>
      <c r="H19" s="169" t="s">
        <v>2</v>
      </c>
      <c r="O19" s="231" t="s">
        <v>96</v>
      </c>
      <c r="P19" s="231"/>
      <c r="Q19" s="231"/>
      <c r="R19" s="231"/>
      <c r="S19" s="231"/>
      <c r="U19" s="99">
        <v>879.49</v>
      </c>
    </row>
    <row r="20" spans="1:21">
      <c r="A20" s="235" t="s">
        <v>107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</row>
    <row r="21" spans="1:21" ht="6" customHeight="1"/>
    <row r="22" spans="1:21">
      <c r="B22" s="229" t="s">
        <v>832</v>
      </c>
      <c r="C22" s="229"/>
      <c r="D22" s="229"/>
      <c r="E22" s="229"/>
      <c r="F22" s="229"/>
      <c r="G22" s="229"/>
      <c r="H22" s="229"/>
      <c r="I22" s="230" t="s">
        <v>850</v>
      </c>
      <c r="J22" s="230"/>
      <c r="K22" s="230"/>
      <c r="L22" s="230" t="s">
        <v>102</v>
      </c>
      <c r="M22" s="230"/>
      <c r="N22" s="230"/>
      <c r="O22" s="230"/>
      <c r="P22" s="230"/>
      <c r="R22" s="230" t="s">
        <v>109</v>
      </c>
      <c r="S22" s="230"/>
      <c r="T22" s="230"/>
      <c r="U22" s="98">
        <v>30.38</v>
      </c>
    </row>
    <row r="23" spans="1:21">
      <c r="B23" s="229" t="s">
        <v>837</v>
      </c>
      <c r="C23" s="229"/>
      <c r="D23" s="229"/>
      <c r="E23" s="229"/>
      <c r="F23" s="229"/>
      <c r="G23" s="229"/>
      <c r="H23" s="229"/>
      <c r="I23" s="230" t="s">
        <v>851</v>
      </c>
      <c r="J23" s="230"/>
      <c r="K23" s="230"/>
      <c r="L23" s="230" t="s">
        <v>115</v>
      </c>
      <c r="M23" s="230"/>
      <c r="N23" s="230"/>
      <c r="O23" s="230"/>
      <c r="P23" s="230"/>
      <c r="R23" s="230" t="s">
        <v>852</v>
      </c>
      <c r="S23" s="230"/>
      <c r="T23" s="230"/>
      <c r="U23" s="98">
        <v>297</v>
      </c>
    </row>
    <row r="24" spans="1:21">
      <c r="B24" s="229" t="s">
        <v>837</v>
      </c>
      <c r="C24" s="229"/>
      <c r="D24" s="229"/>
      <c r="E24" s="229"/>
      <c r="F24" s="229"/>
      <c r="G24" s="229"/>
      <c r="H24" s="229"/>
      <c r="I24" s="230" t="s">
        <v>853</v>
      </c>
      <c r="J24" s="230"/>
      <c r="K24" s="230"/>
      <c r="L24" s="230" t="s">
        <v>102</v>
      </c>
      <c r="M24" s="230"/>
      <c r="N24" s="230"/>
      <c r="O24" s="230"/>
      <c r="P24" s="230"/>
      <c r="R24" s="230" t="s">
        <v>854</v>
      </c>
      <c r="S24" s="230"/>
      <c r="T24" s="230"/>
      <c r="U24" s="98">
        <v>54</v>
      </c>
    </row>
    <row r="25" spans="1:21">
      <c r="B25" s="229" t="s">
        <v>837</v>
      </c>
      <c r="C25" s="229"/>
      <c r="D25" s="229"/>
      <c r="E25" s="229"/>
      <c r="F25" s="229"/>
      <c r="G25" s="229"/>
      <c r="H25" s="229"/>
      <c r="I25" s="230" t="s">
        <v>855</v>
      </c>
      <c r="J25" s="230"/>
      <c r="K25" s="230"/>
      <c r="L25" s="230" t="s">
        <v>98</v>
      </c>
      <c r="M25" s="230"/>
      <c r="N25" s="230"/>
      <c r="O25" s="230"/>
      <c r="P25" s="230"/>
      <c r="R25" s="230" t="s">
        <v>856</v>
      </c>
      <c r="S25" s="230"/>
      <c r="T25" s="230"/>
      <c r="U25" s="98">
        <v>346.97</v>
      </c>
    </row>
    <row r="26" spans="1:21">
      <c r="B26" s="229" t="s">
        <v>857</v>
      </c>
      <c r="C26" s="229"/>
      <c r="D26" s="229"/>
      <c r="E26" s="229"/>
      <c r="F26" s="229"/>
      <c r="G26" s="229"/>
      <c r="H26" s="229"/>
      <c r="I26" s="230" t="s">
        <v>858</v>
      </c>
      <c r="J26" s="230"/>
      <c r="K26" s="230"/>
      <c r="L26" s="230" t="s">
        <v>111</v>
      </c>
      <c r="M26" s="230"/>
      <c r="N26" s="230"/>
      <c r="O26" s="230"/>
      <c r="P26" s="230"/>
      <c r="R26" s="227" t="s">
        <v>859</v>
      </c>
      <c r="S26" s="227"/>
      <c r="T26" s="227"/>
      <c r="U26" s="98">
        <v>10</v>
      </c>
    </row>
    <row r="27" spans="1:21">
      <c r="R27" s="227"/>
      <c r="S27" s="227"/>
      <c r="T27" s="227"/>
    </row>
    <row r="28" spans="1:21">
      <c r="B28" s="229" t="s">
        <v>857</v>
      </c>
      <c r="C28" s="229"/>
      <c r="D28" s="229"/>
      <c r="E28" s="229"/>
      <c r="F28" s="229"/>
      <c r="G28" s="229"/>
      <c r="H28" s="229"/>
      <c r="I28" s="230" t="s">
        <v>860</v>
      </c>
      <c r="J28" s="230"/>
      <c r="K28" s="230"/>
      <c r="L28" s="230" t="s">
        <v>115</v>
      </c>
      <c r="M28" s="230"/>
      <c r="N28" s="230"/>
      <c r="O28" s="230"/>
      <c r="P28" s="230"/>
      <c r="R28" s="227" t="s">
        <v>861</v>
      </c>
      <c r="S28" s="227"/>
      <c r="T28" s="227"/>
      <c r="U28" s="98">
        <v>350</v>
      </c>
    </row>
    <row r="29" spans="1:21">
      <c r="R29" s="227"/>
      <c r="S29" s="227"/>
      <c r="T29" s="227"/>
    </row>
    <row r="30" spans="1:21">
      <c r="B30" s="229" t="s">
        <v>857</v>
      </c>
      <c r="C30" s="229"/>
      <c r="D30" s="229"/>
      <c r="E30" s="229"/>
      <c r="F30" s="229"/>
      <c r="G30" s="229"/>
      <c r="H30" s="229"/>
      <c r="I30" s="230" t="s">
        <v>860</v>
      </c>
      <c r="J30" s="230"/>
      <c r="K30" s="230"/>
      <c r="L30" s="230" t="s">
        <v>115</v>
      </c>
      <c r="M30" s="230"/>
      <c r="N30" s="230"/>
      <c r="O30" s="230"/>
      <c r="P30" s="230"/>
      <c r="R30" s="227" t="s">
        <v>862</v>
      </c>
      <c r="S30" s="227"/>
      <c r="T30" s="227"/>
      <c r="U30" s="98">
        <v>350</v>
      </c>
    </row>
    <row r="31" spans="1:21">
      <c r="R31" s="227"/>
      <c r="S31" s="227"/>
      <c r="T31" s="227"/>
    </row>
    <row r="32" spans="1:21">
      <c r="B32" s="229" t="s">
        <v>839</v>
      </c>
      <c r="C32" s="229"/>
      <c r="D32" s="229"/>
      <c r="E32" s="229"/>
      <c r="F32" s="229"/>
      <c r="G32" s="229"/>
      <c r="H32" s="229"/>
      <c r="I32" s="230" t="s">
        <v>300</v>
      </c>
      <c r="J32" s="230"/>
      <c r="K32" s="230"/>
      <c r="L32" s="230" t="s">
        <v>120</v>
      </c>
      <c r="M32" s="230"/>
      <c r="N32" s="230"/>
      <c r="O32" s="230"/>
      <c r="P32" s="230"/>
      <c r="R32" s="227" t="s">
        <v>863</v>
      </c>
      <c r="S32" s="227"/>
      <c r="T32" s="227"/>
      <c r="U32" s="98">
        <v>75.430000000000007</v>
      </c>
    </row>
    <row r="33" spans="1:21">
      <c r="R33" s="227"/>
      <c r="S33" s="227"/>
      <c r="T33" s="227"/>
    </row>
    <row r="34" spans="1:21">
      <c r="B34" s="229" t="s">
        <v>839</v>
      </c>
      <c r="C34" s="229"/>
      <c r="D34" s="229"/>
      <c r="E34" s="229"/>
      <c r="F34" s="229"/>
      <c r="G34" s="229"/>
      <c r="H34" s="229"/>
      <c r="I34" s="230" t="s">
        <v>858</v>
      </c>
      <c r="J34" s="230"/>
      <c r="K34" s="230"/>
      <c r="L34" s="230" t="s">
        <v>111</v>
      </c>
      <c r="M34" s="230"/>
      <c r="N34" s="230"/>
      <c r="O34" s="230"/>
      <c r="P34" s="230"/>
      <c r="R34" s="227" t="s">
        <v>864</v>
      </c>
      <c r="S34" s="227"/>
      <c r="T34" s="227"/>
      <c r="U34" s="98">
        <v>10</v>
      </c>
    </row>
    <row r="35" spans="1:21">
      <c r="R35" s="227"/>
      <c r="S35" s="227"/>
      <c r="T35" s="227"/>
    </row>
    <row r="36" spans="1:21">
      <c r="B36" s="229" t="s">
        <v>841</v>
      </c>
      <c r="C36" s="229"/>
      <c r="D36" s="229"/>
      <c r="E36" s="229"/>
      <c r="F36" s="229"/>
      <c r="G36" s="229"/>
      <c r="H36" s="229"/>
      <c r="I36" s="230" t="s">
        <v>123</v>
      </c>
      <c r="J36" s="230"/>
      <c r="K36" s="230"/>
      <c r="L36" s="230" t="s">
        <v>120</v>
      </c>
      <c r="M36" s="230"/>
      <c r="N36" s="230"/>
      <c r="O36" s="230"/>
      <c r="P36" s="230"/>
      <c r="R36" s="227" t="s">
        <v>865</v>
      </c>
      <c r="S36" s="227"/>
      <c r="T36" s="227"/>
      <c r="U36" s="98">
        <v>55.21</v>
      </c>
    </row>
    <row r="37" spans="1:21">
      <c r="R37" s="227"/>
      <c r="S37" s="227"/>
      <c r="T37" s="227"/>
    </row>
    <row r="38" spans="1:21">
      <c r="B38" s="229" t="s">
        <v>866</v>
      </c>
      <c r="C38" s="229"/>
      <c r="D38" s="229"/>
      <c r="E38" s="229"/>
      <c r="F38" s="229"/>
      <c r="G38" s="229"/>
      <c r="H38" s="229"/>
      <c r="I38" s="230" t="s">
        <v>123</v>
      </c>
      <c r="J38" s="230"/>
      <c r="K38" s="230"/>
      <c r="L38" s="230" t="s">
        <v>120</v>
      </c>
      <c r="M38" s="230"/>
      <c r="N38" s="230"/>
      <c r="O38" s="230"/>
      <c r="P38" s="230"/>
      <c r="R38" s="230" t="s">
        <v>867</v>
      </c>
      <c r="S38" s="230"/>
      <c r="T38" s="230"/>
      <c r="U38" s="98">
        <v>33.54</v>
      </c>
    </row>
    <row r="39" spans="1:21">
      <c r="B39" s="229" t="s">
        <v>847</v>
      </c>
      <c r="C39" s="229"/>
      <c r="D39" s="229"/>
      <c r="E39" s="229"/>
      <c r="F39" s="229"/>
      <c r="G39" s="229"/>
      <c r="H39" s="229"/>
      <c r="I39" s="227" t="s">
        <v>108</v>
      </c>
      <c r="J39" s="227"/>
      <c r="K39" s="227"/>
      <c r="L39" s="230" t="s">
        <v>100</v>
      </c>
      <c r="M39" s="230"/>
      <c r="N39" s="230"/>
      <c r="O39" s="230"/>
      <c r="P39" s="230"/>
      <c r="R39" s="230" t="s">
        <v>868</v>
      </c>
      <c r="S39" s="230"/>
      <c r="T39" s="230"/>
      <c r="U39" s="98">
        <v>101.27</v>
      </c>
    </row>
    <row r="40" spans="1:21">
      <c r="I40" s="227"/>
      <c r="J40" s="227"/>
      <c r="K40" s="227"/>
    </row>
    <row r="41" spans="1:21">
      <c r="B41" s="229" t="s">
        <v>869</v>
      </c>
      <c r="C41" s="229"/>
      <c r="D41" s="229"/>
      <c r="E41" s="229"/>
      <c r="F41" s="229"/>
      <c r="G41" s="229"/>
      <c r="H41" s="229"/>
      <c r="I41" s="230" t="s">
        <v>870</v>
      </c>
      <c r="J41" s="230"/>
      <c r="K41" s="230"/>
      <c r="L41" s="230" t="s">
        <v>115</v>
      </c>
      <c r="M41" s="230"/>
      <c r="N41" s="230"/>
      <c r="O41" s="230"/>
      <c r="P41" s="230"/>
      <c r="R41" s="227" t="s">
        <v>871</v>
      </c>
      <c r="S41" s="227"/>
      <c r="T41" s="227"/>
      <c r="U41" s="98">
        <v>74</v>
      </c>
    </row>
    <row r="42" spans="1:21">
      <c r="R42" s="227"/>
      <c r="S42" s="227"/>
      <c r="T42" s="227"/>
    </row>
    <row r="43" spans="1:21">
      <c r="B43" s="229" t="s">
        <v>869</v>
      </c>
      <c r="C43" s="229"/>
      <c r="D43" s="229"/>
      <c r="E43" s="229"/>
      <c r="F43" s="229"/>
      <c r="G43" s="229"/>
      <c r="H43" s="229"/>
      <c r="I43" s="230" t="s">
        <v>298</v>
      </c>
      <c r="J43" s="230"/>
      <c r="K43" s="230"/>
      <c r="L43" s="230" t="s">
        <v>100</v>
      </c>
      <c r="M43" s="230"/>
      <c r="N43" s="230"/>
      <c r="O43" s="230"/>
      <c r="P43" s="230"/>
      <c r="R43" s="230" t="s">
        <v>872</v>
      </c>
      <c r="S43" s="230"/>
      <c r="T43" s="230"/>
      <c r="U43" s="98">
        <v>660</v>
      </c>
    </row>
    <row r="44" spans="1:21">
      <c r="B44" s="229" t="s">
        <v>873</v>
      </c>
      <c r="C44" s="229"/>
      <c r="D44" s="229"/>
      <c r="E44" s="229"/>
      <c r="F44" s="229"/>
      <c r="G44" s="229"/>
      <c r="H44" s="229"/>
      <c r="I44" s="230" t="s">
        <v>123</v>
      </c>
      <c r="J44" s="230"/>
      <c r="K44" s="230"/>
      <c r="L44" s="230" t="s">
        <v>120</v>
      </c>
      <c r="M44" s="230"/>
      <c r="N44" s="230"/>
      <c r="O44" s="230"/>
      <c r="P44" s="230"/>
      <c r="R44" s="227" t="s">
        <v>874</v>
      </c>
      <c r="S44" s="227"/>
      <c r="T44" s="227"/>
      <c r="U44" s="98">
        <v>36.950000000000003</v>
      </c>
    </row>
    <row r="45" spans="1:21">
      <c r="R45" s="227"/>
      <c r="S45" s="227"/>
      <c r="T45" s="227"/>
    </row>
    <row r="46" spans="1:21" ht="6" customHeight="1"/>
    <row r="47" spans="1:21">
      <c r="D47" s="169" t="s">
        <v>2</v>
      </c>
      <c r="F47" s="169" t="s">
        <v>2</v>
      </c>
      <c r="H47" s="169" t="s">
        <v>2</v>
      </c>
      <c r="O47" s="231" t="s">
        <v>107</v>
      </c>
      <c r="P47" s="231"/>
      <c r="Q47" s="231"/>
      <c r="R47" s="231"/>
      <c r="S47" s="231"/>
      <c r="U47" s="99">
        <v>2484.75</v>
      </c>
    </row>
    <row r="48" spans="1:21">
      <c r="A48" s="235" t="s">
        <v>116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22" ht="6" customHeight="1"/>
    <row r="50" spans="1:22">
      <c r="B50" s="229" t="s">
        <v>875</v>
      </c>
      <c r="C50" s="229"/>
      <c r="D50" s="229"/>
      <c r="E50" s="229"/>
      <c r="F50" s="229"/>
      <c r="G50" s="229"/>
      <c r="H50" s="229"/>
      <c r="I50" s="230" t="s">
        <v>97</v>
      </c>
      <c r="J50" s="230"/>
      <c r="K50" s="230"/>
      <c r="L50" s="230" t="s">
        <v>98</v>
      </c>
      <c r="M50" s="230"/>
      <c r="N50" s="230"/>
      <c r="O50" s="230"/>
      <c r="P50" s="230"/>
      <c r="R50" s="230" t="s">
        <v>876</v>
      </c>
      <c r="S50" s="230"/>
      <c r="T50" s="230"/>
      <c r="U50" s="98">
        <v>414.96</v>
      </c>
    </row>
    <row r="51" spans="1:22">
      <c r="B51" s="229" t="s">
        <v>866</v>
      </c>
      <c r="C51" s="229"/>
      <c r="D51" s="229"/>
      <c r="E51" s="229"/>
      <c r="F51" s="229"/>
      <c r="G51" s="229"/>
      <c r="H51" s="229"/>
      <c r="I51" s="230" t="s">
        <v>119</v>
      </c>
      <c r="J51" s="230"/>
      <c r="K51" s="230"/>
      <c r="L51" s="230" t="s">
        <v>120</v>
      </c>
      <c r="M51" s="230"/>
      <c r="N51" s="230"/>
      <c r="O51" s="230"/>
      <c r="P51" s="230"/>
      <c r="R51" s="230" t="s">
        <v>877</v>
      </c>
      <c r="S51" s="230"/>
      <c r="T51" s="230"/>
      <c r="U51" s="98">
        <v>176.58</v>
      </c>
    </row>
    <row r="52" spans="1:22">
      <c r="B52" s="229" t="s">
        <v>878</v>
      </c>
      <c r="C52" s="229"/>
      <c r="D52" s="229"/>
      <c r="E52" s="229"/>
      <c r="F52" s="229"/>
      <c r="G52" s="229"/>
      <c r="H52" s="229"/>
      <c r="I52" s="230" t="s">
        <v>879</v>
      </c>
      <c r="J52" s="230"/>
      <c r="K52" s="230"/>
      <c r="L52" s="230" t="s">
        <v>111</v>
      </c>
      <c r="M52" s="230"/>
      <c r="N52" s="230"/>
      <c r="O52" s="230"/>
      <c r="P52" s="230"/>
      <c r="R52" s="230" t="s">
        <v>880</v>
      </c>
      <c r="S52" s="230"/>
      <c r="T52" s="230"/>
      <c r="U52" s="98">
        <v>500</v>
      </c>
    </row>
    <row r="53" spans="1:22" ht="6" customHeight="1"/>
    <row r="54" spans="1:22">
      <c r="D54" s="169" t="s">
        <v>2</v>
      </c>
      <c r="F54" s="169" t="s">
        <v>2</v>
      </c>
      <c r="H54" s="169" t="s">
        <v>2</v>
      </c>
      <c r="O54" s="231" t="s">
        <v>116</v>
      </c>
      <c r="P54" s="231"/>
      <c r="Q54" s="231"/>
      <c r="R54" s="231"/>
      <c r="S54" s="231"/>
      <c r="U54" s="99">
        <v>1091.54</v>
      </c>
    </row>
    <row r="55" spans="1:22" ht="99" customHeight="1"/>
    <row r="56" spans="1:22" ht="11.25" customHeight="1"/>
    <row r="57" spans="1:22" ht="13.5" customHeight="1">
      <c r="A57" s="227" t="s">
        <v>881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P57" s="228" t="s">
        <v>882</v>
      </c>
      <c r="Q57" s="228"/>
      <c r="R57" s="228"/>
      <c r="S57" s="228"/>
      <c r="T57" s="228"/>
      <c r="U57" s="228"/>
      <c r="V57" s="228"/>
    </row>
    <row r="58" spans="1:22" ht="20.25" customHeight="1">
      <c r="A58" s="236" t="s">
        <v>883</v>
      </c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</row>
    <row r="59" spans="1:22" ht="7.5" customHeight="1"/>
    <row r="60" spans="1:22">
      <c r="A60" s="235" t="s">
        <v>121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</row>
    <row r="61" spans="1:22" ht="6" customHeight="1"/>
    <row r="62" spans="1:22">
      <c r="B62" s="229" t="s">
        <v>884</v>
      </c>
      <c r="C62" s="229"/>
      <c r="D62" s="229"/>
      <c r="E62" s="229"/>
      <c r="F62" s="229"/>
      <c r="G62" s="229"/>
      <c r="H62" s="229"/>
      <c r="I62" s="230" t="s">
        <v>119</v>
      </c>
      <c r="J62" s="230"/>
      <c r="K62" s="230"/>
      <c r="L62" s="230" t="s">
        <v>120</v>
      </c>
      <c r="M62" s="230"/>
      <c r="N62" s="230"/>
      <c r="O62" s="230"/>
      <c r="P62" s="230"/>
      <c r="R62" s="227" t="s">
        <v>885</v>
      </c>
      <c r="S62" s="227"/>
      <c r="T62" s="227"/>
      <c r="U62" s="98">
        <v>136.69</v>
      </c>
    </row>
    <row r="63" spans="1:22">
      <c r="R63" s="227"/>
      <c r="S63" s="227"/>
      <c r="T63" s="227"/>
    </row>
    <row r="64" spans="1:22">
      <c r="B64" s="229" t="s">
        <v>837</v>
      </c>
      <c r="C64" s="229"/>
      <c r="D64" s="229"/>
      <c r="E64" s="229"/>
      <c r="F64" s="229"/>
      <c r="G64" s="229"/>
      <c r="H64" s="229"/>
      <c r="I64" s="230" t="s">
        <v>886</v>
      </c>
      <c r="J64" s="230"/>
      <c r="K64" s="230"/>
      <c r="L64" s="230" t="s">
        <v>131</v>
      </c>
      <c r="M64" s="230"/>
      <c r="N64" s="230"/>
      <c r="O64" s="230"/>
      <c r="P64" s="230"/>
      <c r="R64" s="230" t="s">
        <v>887</v>
      </c>
      <c r="S64" s="230"/>
      <c r="T64" s="230"/>
      <c r="U64" s="98">
        <v>150</v>
      </c>
    </row>
    <row r="65" spans="1:21">
      <c r="B65" s="229" t="s">
        <v>888</v>
      </c>
      <c r="C65" s="229"/>
      <c r="D65" s="229"/>
      <c r="E65" s="229"/>
      <c r="F65" s="229"/>
      <c r="G65" s="229"/>
      <c r="H65" s="229"/>
      <c r="I65" s="230" t="s">
        <v>889</v>
      </c>
      <c r="J65" s="230"/>
      <c r="K65" s="230"/>
      <c r="L65" s="230" t="s">
        <v>98</v>
      </c>
      <c r="M65" s="230"/>
      <c r="N65" s="230"/>
      <c r="O65" s="230"/>
      <c r="P65" s="230"/>
      <c r="R65" s="230" t="s">
        <v>890</v>
      </c>
      <c r="S65" s="230"/>
      <c r="T65" s="230"/>
      <c r="U65" s="98">
        <v>72</v>
      </c>
    </row>
    <row r="66" spans="1:21">
      <c r="B66" s="229" t="s">
        <v>891</v>
      </c>
      <c r="C66" s="229"/>
      <c r="D66" s="229"/>
      <c r="E66" s="229"/>
      <c r="F66" s="229"/>
      <c r="G66" s="229"/>
      <c r="H66" s="229"/>
      <c r="I66" s="230" t="s">
        <v>892</v>
      </c>
      <c r="J66" s="230"/>
      <c r="K66" s="230"/>
      <c r="L66" s="230" t="s">
        <v>120</v>
      </c>
      <c r="M66" s="230"/>
      <c r="N66" s="230"/>
      <c r="O66" s="230"/>
      <c r="P66" s="230"/>
      <c r="R66" s="227" t="s">
        <v>885</v>
      </c>
      <c r="S66" s="227"/>
      <c r="T66" s="227"/>
      <c r="U66" s="98">
        <v>115.9</v>
      </c>
    </row>
    <row r="67" spans="1:21">
      <c r="R67" s="227"/>
      <c r="S67" s="227"/>
      <c r="T67" s="227"/>
    </row>
    <row r="68" spans="1:21">
      <c r="B68" s="229" t="s">
        <v>891</v>
      </c>
      <c r="C68" s="229"/>
      <c r="D68" s="229"/>
      <c r="E68" s="229"/>
      <c r="F68" s="229"/>
      <c r="G68" s="229"/>
      <c r="H68" s="229"/>
      <c r="I68" s="230" t="s">
        <v>893</v>
      </c>
      <c r="J68" s="230"/>
      <c r="K68" s="230"/>
      <c r="L68" s="230" t="s">
        <v>98</v>
      </c>
      <c r="M68" s="230"/>
      <c r="N68" s="230"/>
      <c r="O68" s="230"/>
      <c r="P68" s="230"/>
      <c r="R68" s="230" t="s">
        <v>894</v>
      </c>
      <c r="S68" s="230"/>
      <c r="T68" s="230"/>
      <c r="U68" s="98">
        <v>92.48</v>
      </c>
    </row>
    <row r="69" spans="1:21" ht="6" customHeight="1"/>
    <row r="70" spans="1:21">
      <c r="D70" s="169" t="s">
        <v>2</v>
      </c>
      <c r="F70" s="169" t="s">
        <v>2</v>
      </c>
      <c r="H70" s="169" t="s">
        <v>2</v>
      </c>
      <c r="O70" s="231" t="s">
        <v>121</v>
      </c>
      <c r="P70" s="231"/>
      <c r="Q70" s="231"/>
      <c r="R70" s="231"/>
      <c r="S70" s="231"/>
      <c r="U70" s="99">
        <v>567.07000000000005</v>
      </c>
    </row>
    <row r="71" spans="1:21">
      <c r="A71" s="235" t="s">
        <v>122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</row>
    <row r="72" spans="1:21" ht="6" customHeight="1"/>
    <row r="73" spans="1:21">
      <c r="B73" s="229" t="s">
        <v>875</v>
      </c>
      <c r="C73" s="229"/>
      <c r="D73" s="229"/>
      <c r="E73" s="229"/>
      <c r="F73" s="229"/>
      <c r="G73" s="229"/>
      <c r="H73" s="229"/>
      <c r="I73" s="230" t="s">
        <v>895</v>
      </c>
      <c r="J73" s="230"/>
      <c r="K73" s="230"/>
      <c r="L73" s="230" t="s">
        <v>120</v>
      </c>
      <c r="M73" s="230"/>
      <c r="N73" s="230"/>
      <c r="O73" s="230"/>
      <c r="P73" s="230"/>
      <c r="R73" s="227" t="s">
        <v>896</v>
      </c>
      <c r="S73" s="227"/>
      <c r="T73" s="227"/>
      <c r="U73" s="98">
        <v>175.45</v>
      </c>
    </row>
    <row r="74" spans="1:21">
      <c r="R74" s="227"/>
      <c r="S74" s="227"/>
      <c r="T74" s="227"/>
    </row>
    <row r="75" spans="1:21">
      <c r="B75" s="229" t="s">
        <v>857</v>
      </c>
      <c r="C75" s="229"/>
      <c r="D75" s="229"/>
      <c r="E75" s="229"/>
      <c r="F75" s="229"/>
      <c r="G75" s="229"/>
      <c r="H75" s="229"/>
      <c r="I75" s="230" t="s">
        <v>123</v>
      </c>
      <c r="J75" s="230"/>
      <c r="K75" s="230"/>
      <c r="L75" s="230" t="s">
        <v>120</v>
      </c>
      <c r="M75" s="230"/>
      <c r="N75" s="230"/>
      <c r="O75" s="230"/>
      <c r="P75" s="230"/>
      <c r="R75" s="227" t="s">
        <v>897</v>
      </c>
      <c r="S75" s="227"/>
      <c r="T75" s="227"/>
      <c r="U75" s="98">
        <v>55.41</v>
      </c>
    </row>
    <row r="76" spans="1:21">
      <c r="R76" s="227"/>
      <c r="S76" s="227"/>
      <c r="T76" s="227"/>
    </row>
    <row r="77" spans="1:21">
      <c r="B77" s="229" t="s">
        <v>839</v>
      </c>
      <c r="C77" s="229"/>
      <c r="D77" s="229"/>
      <c r="E77" s="229"/>
      <c r="F77" s="229"/>
      <c r="G77" s="229"/>
      <c r="H77" s="229"/>
      <c r="I77" s="230" t="s">
        <v>898</v>
      </c>
      <c r="J77" s="230"/>
      <c r="K77" s="230"/>
      <c r="L77" s="230" t="s">
        <v>98</v>
      </c>
      <c r="M77" s="230"/>
      <c r="N77" s="230"/>
      <c r="O77" s="230"/>
      <c r="P77" s="230"/>
      <c r="R77" s="230" t="s">
        <v>899</v>
      </c>
      <c r="S77" s="230"/>
      <c r="T77" s="230"/>
      <c r="U77" s="98">
        <v>25.94</v>
      </c>
    </row>
    <row r="78" spans="1:21">
      <c r="B78" s="229" t="s">
        <v>900</v>
      </c>
      <c r="C78" s="229"/>
      <c r="D78" s="229"/>
      <c r="E78" s="229"/>
      <c r="F78" s="229"/>
      <c r="G78" s="229"/>
      <c r="H78" s="229"/>
      <c r="I78" s="230" t="s">
        <v>901</v>
      </c>
      <c r="J78" s="230"/>
      <c r="K78" s="230"/>
      <c r="L78" s="230" t="s">
        <v>98</v>
      </c>
      <c r="M78" s="230"/>
      <c r="N78" s="230"/>
      <c r="O78" s="230"/>
      <c r="P78" s="230"/>
      <c r="R78" s="227" t="s">
        <v>902</v>
      </c>
      <c r="S78" s="227"/>
      <c r="T78" s="227"/>
      <c r="U78" s="98">
        <v>9.65</v>
      </c>
    </row>
    <row r="79" spans="1:21">
      <c r="R79" s="227"/>
      <c r="S79" s="227"/>
      <c r="T79" s="227"/>
    </row>
    <row r="80" spans="1:21">
      <c r="B80" s="229" t="s">
        <v>900</v>
      </c>
      <c r="C80" s="229"/>
      <c r="D80" s="229"/>
      <c r="E80" s="229"/>
      <c r="F80" s="229"/>
      <c r="G80" s="229"/>
      <c r="H80" s="229"/>
      <c r="I80" s="230" t="s">
        <v>112</v>
      </c>
      <c r="J80" s="230"/>
      <c r="K80" s="230"/>
      <c r="L80" s="230" t="s">
        <v>100</v>
      </c>
      <c r="M80" s="230"/>
      <c r="N80" s="230"/>
      <c r="O80" s="230"/>
      <c r="P80" s="230"/>
      <c r="R80" s="227" t="s">
        <v>903</v>
      </c>
      <c r="S80" s="227"/>
      <c r="T80" s="227"/>
      <c r="U80" s="98">
        <v>235.48</v>
      </c>
    </row>
    <row r="81" spans="1:21">
      <c r="R81" s="227"/>
      <c r="S81" s="227"/>
      <c r="T81" s="227"/>
    </row>
    <row r="82" spans="1:21">
      <c r="B82" s="229" t="s">
        <v>866</v>
      </c>
      <c r="C82" s="229"/>
      <c r="D82" s="229"/>
      <c r="E82" s="229"/>
      <c r="F82" s="229"/>
      <c r="G82" s="229"/>
      <c r="H82" s="229"/>
      <c r="I82" s="230" t="s">
        <v>904</v>
      </c>
      <c r="J82" s="230"/>
      <c r="K82" s="230"/>
      <c r="L82" s="230" t="s">
        <v>98</v>
      </c>
      <c r="M82" s="230"/>
      <c r="N82" s="230"/>
      <c r="O82" s="230"/>
      <c r="P82" s="230"/>
      <c r="R82" s="230" t="s">
        <v>114</v>
      </c>
      <c r="S82" s="230"/>
      <c r="T82" s="230"/>
      <c r="U82" s="98">
        <v>46.99</v>
      </c>
    </row>
    <row r="83" spans="1:21">
      <c r="B83" s="229" t="s">
        <v>905</v>
      </c>
      <c r="C83" s="229"/>
      <c r="D83" s="229"/>
      <c r="E83" s="229"/>
      <c r="F83" s="229"/>
      <c r="G83" s="229"/>
      <c r="H83" s="229"/>
      <c r="I83" s="230" t="s">
        <v>906</v>
      </c>
      <c r="J83" s="230"/>
      <c r="K83" s="230"/>
      <c r="L83" s="230" t="s">
        <v>98</v>
      </c>
      <c r="M83" s="230"/>
      <c r="N83" s="230"/>
      <c r="O83" s="230"/>
      <c r="P83" s="230"/>
      <c r="R83" s="230" t="s">
        <v>114</v>
      </c>
      <c r="S83" s="230"/>
      <c r="T83" s="230"/>
      <c r="U83" s="98">
        <v>276.2</v>
      </c>
    </row>
    <row r="84" spans="1:21">
      <c r="B84" s="229" t="s">
        <v>905</v>
      </c>
      <c r="C84" s="229"/>
      <c r="D84" s="229"/>
      <c r="E84" s="229"/>
      <c r="F84" s="229"/>
      <c r="G84" s="229"/>
      <c r="H84" s="229"/>
      <c r="I84" s="230" t="s">
        <v>895</v>
      </c>
      <c r="J84" s="230"/>
      <c r="K84" s="230"/>
      <c r="L84" s="230" t="s">
        <v>120</v>
      </c>
      <c r="M84" s="230"/>
      <c r="N84" s="230"/>
      <c r="O84" s="230"/>
      <c r="P84" s="230"/>
      <c r="R84" s="227" t="s">
        <v>907</v>
      </c>
      <c r="S84" s="227"/>
      <c r="T84" s="227"/>
      <c r="U84" s="98">
        <v>145.25</v>
      </c>
    </row>
    <row r="85" spans="1:21">
      <c r="R85" s="227"/>
      <c r="S85" s="227"/>
      <c r="T85" s="227"/>
    </row>
    <row r="86" spans="1:21">
      <c r="B86" s="229" t="s">
        <v>908</v>
      </c>
      <c r="C86" s="229"/>
      <c r="D86" s="229"/>
      <c r="E86" s="229"/>
      <c r="F86" s="229"/>
      <c r="G86" s="229"/>
      <c r="H86" s="229"/>
      <c r="I86" s="230" t="s">
        <v>123</v>
      </c>
      <c r="J86" s="230"/>
      <c r="K86" s="230"/>
      <c r="L86" s="230" t="s">
        <v>120</v>
      </c>
      <c r="M86" s="230"/>
      <c r="N86" s="230"/>
      <c r="O86" s="230"/>
      <c r="P86" s="230"/>
      <c r="R86" s="227" t="s">
        <v>909</v>
      </c>
      <c r="S86" s="227"/>
      <c r="T86" s="227"/>
      <c r="U86" s="98">
        <v>121.8</v>
      </c>
    </row>
    <row r="87" spans="1:21">
      <c r="R87" s="227"/>
      <c r="S87" s="227"/>
      <c r="T87" s="227"/>
    </row>
    <row r="88" spans="1:21">
      <c r="B88" s="229" t="s">
        <v>878</v>
      </c>
      <c r="C88" s="229"/>
      <c r="D88" s="229"/>
      <c r="E88" s="229"/>
      <c r="F88" s="229"/>
      <c r="G88" s="229"/>
      <c r="H88" s="229"/>
      <c r="I88" s="230" t="s">
        <v>910</v>
      </c>
      <c r="J88" s="230"/>
      <c r="K88" s="230"/>
      <c r="L88" s="230" t="s">
        <v>104</v>
      </c>
      <c r="M88" s="230"/>
      <c r="N88" s="230"/>
      <c r="O88" s="230"/>
      <c r="P88" s="230"/>
      <c r="R88" s="227" t="s">
        <v>911</v>
      </c>
      <c r="S88" s="227"/>
      <c r="T88" s="227"/>
      <c r="U88" s="98">
        <v>63.77</v>
      </c>
    </row>
    <row r="89" spans="1:21">
      <c r="R89" s="227"/>
      <c r="S89" s="227"/>
      <c r="T89" s="227"/>
    </row>
    <row r="90" spans="1:21">
      <c r="B90" s="229" t="s">
        <v>878</v>
      </c>
      <c r="C90" s="229"/>
      <c r="D90" s="229"/>
      <c r="E90" s="229"/>
      <c r="F90" s="229"/>
      <c r="G90" s="229"/>
      <c r="H90" s="229"/>
      <c r="I90" s="230" t="s">
        <v>910</v>
      </c>
      <c r="J90" s="230"/>
      <c r="K90" s="230"/>
      <c r="L90" s="230" t="s">
        <v>98</v>
      </c>
      <c r="M90" s="230"/>
      <c r="N90" s="230"/>
      <c r="O90" s="230"/>
      <c r="P90" s="230"/>
      <c r="R90" s="227" t="s">
        <v>912</v>
      </c>
      <c r="S90" s="227"/>
      <c r="T90" s="227"/>
      <c r="U90" s="98">
        <v>7.88</v>
      </c>
    </row>
    <row r="91" spans="1:21">
      <c r="R91" s="227"/>
      <c r="S91" s="227"/>
      <c r="T91" s="227"/>
    </row>
    <row r="92" spans="1:21">
      <c r="B92" s="229" t="s">
        <v>891</v>
      </c>
      <c r="C92" s="229"/>
      <c r="D92" s="229"/>
      <c r="E92" s="229"/>
      <c r="F92" s="229"/>
      <c r="G92" s="229"/>
      <c r="H92" s="229"/>
      <c r="I92" s="230" t="s">
        <v>123</v>
      </c>
      <c r="J92" s="230"/>
      <c r="K92" s="230"/>
      <c r="L92" s="230" t="s">
        <v>120</v>
      </c>
      <c r="M92" s="230"/>
      <c r="N92" s="230"/>
      <c r="O92" s="230"/>
      <c r="P92" s="230"/>
      <c r="R92" s="227" t="s">
        <v>913</v>
      </c>
      <c r="S92" s="227"/>
      <c r="T92" s="227"/>
      <c r="U92" s="98">
        <v>56.19</v>
      </c>
    </row>
    <row r="93" spans="1:21">
      <c r="R93" s="227"/>
      <c r="S93" s="227"/>
      <c r="T93" s="227"/>
    </row>
    <row r="94" spans="1:21" ht="6" customHeight="1"/>
    <row r="95" spans="1:21">
      <c r="D95" s="169" t="s">
        <v>2</v>
      </c>
      <c r="F95" s="169" t="s">
        <v>2</v>
      </c>
      <c r="H95" s="169" t="s">
        <v>2</v>
      </c>
      <c r="O95" s="231" t="s">
        <v>122</v>
      </c>
      <c r="P95" s="231"/>
      <c r="Q95" s="231"/>
      <c r="R95" s="231"/>
      <c r="S95" s="231"/>
      <c r="U95" s="99">
        <v>1220.01</v>
      </c>
    </row>
    <row r="96" spans="1:21">
      <c r="A96" s="235" t="s">
        <v>125</v>
      </c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</row>
    <row r="97" spans="2:21" ht="6" customHeight="1"/>
    <row r="98" spans="2:21">
      <c r="B98" s="229" t="s">
        <v>914</v>
      </c>
      <c r="C98" s="229"/>
      <c r="D98" s="229"/>
      <c r="E98" s="229"/>
      <c r="F98" s="229"/>
      <c r="G98" s="229"/>
      <c r="H98" s="229"/>
      <c r="I98" s="230" t="s">
        <v>915</v>
      </c>
      <c r="J98" s="230"/>
      <c r="K98" s="230"/>
      <c r="L98" s="230" t="s">
        <v>120</v>
      </c>
      <c r="M98" s="230"/>
      <c r="N98" s="230"/>
      <c r="O98" s="230"/>
      <c r="P98" s="230"/>
      <c r="R98" s="227" t="s">
        <v>916</v>
      </c>
      <c r="S98" s="227"/>
      <c r="T98" s="227"/>
      <c r="U98" s="98">
        <v>68.41</v>
      </c>
    </row>
    <row r="99" spans="2:21">
      <c r="R99" s="227"/>
      <c r="S99" s="227"/>
      <c r="T99" s="227"/>
    </row>
    <row r="100" spans="2:21">
      <c r="B100" s="229" t="s">
        <v>837</v>
      </c>
      <c r="C100" s="229"/>
      <c r="D100" s="229"/>
      <c r="E100" s="229"/>
      <c r="F100" s="229"/>
      <c r="G100" s="229"/>
      <c r="H100" s="229"/>
      <c r="I100" s="230" t="s">
        <v>128</v>
      </c>
      <c r="J100" s="230"/>
      <c r="K100" s="230"/>
      <c r="L100" s="230" t="s">
        <v>115</v>
      </c>
      <c r="M100" s="230"/>
      <c r="N100" s="230"/>
      <c r="O100" s="230"/>
      <c r="P100" s="230"/>
      <c r="R100" s="227" t="s">
        <v>917</v>
      </c>
      <c r="S100" s="227"/>
      <c r="T100" s="227"/>
      <c r="U100" s="98">
        <v>100</v>
      </c>
    </row>
    <row r="101" spans="2:21">
      <c r="R101" s="227"/>
      <c r="S101" s="227"/>
      <c r="T101" s="227"/>
    </row>
    <row r="102" spans="2:21">
      <c r="B102" s="229" t="s">
        <v>839</v>
      </c>
      <c r="C102" s="229"/>
      <c r="D102" s="229"/>
      <c r="E102" s="229"/>
      <c r="F102" s="229"/>
      <c r="G102" s="229"/>
      <c r="H102" s="229"/>
      <c r="I102" s="230" t="s">
        <v>110</v>
      </c>
      <c r="J102" s="230"/>
      <c r="K102" s="230"/>
      <c r="L102" s="230" t="s">
        <v>111</v>
      </c>
      <c r="M102" s="230"/>
      <c r="N102" s="230"/>
      <c r="O102" s="230"/>
      <c r="P102" s="230"/>
      <c r="R102" s="227" t="s">
        <v>918</v>
      </c>
      <c r="S102" s="227"/>
      <c r="T102" s="227"/>
      <c r="U102" s="98">
        <v>125</v>
      </c>
    </row>
    <row r="103" spans="2:21">
      <c r="R103" s="227"/>
      <c r="S103" s="227"/>
      <c r="T103" s="227"/>
    </row>
    <row r="104" spans="2:21">
      <c r="B104" s="229" t="s">
        <v>919</v>
      </c>
      <c r="C104" s="229"/>
      <c r="D104" s="229"/>
      <c r="E104" s="229"/>
      <c r="F104" s="229"/>
      <c r="G104" s="229"/>
      <c r="H104" s="229"/>
      <c r="I104" s="230" t="s">
        <v>247</v>
      </c>
      <c r="J104" s="230"/>
      <c r="K104" s="230"/>
      <c r="L104" s="230" t="s">
        <v>201</v>
      </c>
      <c r="M104" s="230"/>
      <c r="N104" s="230"/>
      <c r="O104" s="230"/>
      <c r="P104" s="230"/>
      <c r="R104" s="227" t="s">
        <v>920</v>
      </c>
      <c r="S104" s="227"/>
      <c r="T104" s="227"/>
      <c r="U104" s="98">
        <v>7.78</v>
      </c>
    </row>
    <row r="105" spans="2:21">
      <c r="R105" s="227"/>
      <c r="S105" s="227"/>
      <c r="T105" s="227"/>
    </row>
    <row r="106" spans="2:21">
      <c r="B106" s="229" t="s">
        <v>873</v>
      </c>
      <c r="C106" s="229"/>
      <c r="D106" s="229"/>
      <c r="E106" s="229"/>
      <c r="F106" s="229"/>
      <c r="G106" s="229"/>
      <c r="H106" s="229"/>
      <c r="I106" s="230" t="s">
        <v>921</v>
      </c>
      <c r="J106" s="230"/>
      <c r="K106" s="230"/>
      <c r="L106" s="230" t="s">
        <v>98</v>
      </c>
      <c r="M106" s="230"/>
      <c r="N106" s="230"/>
      <c r="O106" s="230"/>
      <c r="P106" s="230"/>
      <c r="R106" s="227" t="s">
        <v>922</v>
      </c>
      <c r="S106" s="227"/>
      <c r="T106" s="227"/>
      <c r="U106" s="98">
        <v>79.989999999999995</v>
      </c>
    </row>
    <row r="107" spans="2:21">
      <c r="R107" s="227"/>
      <c r="S107" s="227"/>
      <c r="T107" s="227"/>
    </row>
    <row r="108" spans="2:21">
      <c r="B108" s="229" t="s">
        <v>908</v>
      </c>
      <c r="C108" s="229"/>
      <c r="D108" s="229"/>
      <c r="E108" s="229"/>
      <c r="F108" s="229"/>
      <c r="G108" s="229"/>
      <c r="H108" s="229"/>
      <c r="I108" s="230" t="s">
        <v>123</v>
      </c>
      <c r="J108" s="230"/>
      <c r="K108" s="230"/>
      <c r="L108" s="230" t="s">
        <v>120</v>
      </c>
      <c r="M108" s="230"/>
      <c r="N108" s="230"/>
      <c r="O108" s="230"/>
      <c r="P108" s="230"/>
      <c r="R108" s="227" t="s">
        <v>126</v>
      </c>
      <c r="S108" s="227"/>
      <c r="T108" s="227"/>
      <c r="U108" s="98">
        <v>38.76</v>
      </c>
    </row>
    <row r="109" spans="2:21">
      <c r="R109" s="227"/>
      <c r="S109" s="227"/>
      <c r="T109" s="227"/>
    </row>
    <row r="110" spans="2:21">
      <c r="B110" s="229" t="s">
        <v>908</v>
      </c>
      <c r="C110" s="229"/>
      <c r="D110" s="229"/>
      <c r="E110" s="229"/>
      <c r="F110" s="229"/>
      <c r="G110" s="229"/>
      <c r="H110" s="229"/>
      <c r="I110" s="230" t="s">
        <v>923</v>
      </c>
      <c r="J110" s="230"/>
      <c r="K110" s="230"/>
      <c r="L110" s="230" t="s">
        <v>115</v>
      </c>
      <c r="M110" s="230"/>
      <c r="N110" s="230"/>
      <c r="O110" s="230"/>
      <c r="P110" s="230"/>
      <c r="R110" s="227" t="s">
        <v>917</v>
      </c>
      <c r="S110" s="227"/>
      <c r="T110" s="227"/>
      <c r="U110" s="98">
        <v>175</v>
      </c>
    </row>
    <row r="111" spans="2:21">
      <c r="R111" s="227"/>
      <c r="S111" s="227"/>
      <c r="T111" s="227"/>
    </row>
    <row r="112" spans="2:21">
      <c r="B112" s="229" t="s">
        <v>908</v>
      </c>
      <c r="C112" s="229"/>
      <c r="D112" s="229"/>
      <c r="E112" s="229"/>
      <c r="F112" s="229"/>
      <c r="G112" s="229"/>
      <c r="H112" s="229"/>
      <c r="I112" s="230" t="s">
        <v>247</v>
      </c>
      <c r="J112" s="230"/>
      <c r="K112" s="230"/>
      <c r="L112" s="230" t="s">
        <v>201</v>
      </c>
      <c r="M112" s="230"/>
      <c r="N112" s="230"/>
      <c r="O112" s="230"/>
      <c r="P112" s="230"/>
      <c r="R112" s="227" t="s">
        <v>920</v>
      </c>
      <c r="S112" s="227"/>
      <c r="T112" s="227"/>
      <c r="U112" s="98">
        <v>899.4</v>
      </c>
    </row>
    <row r="113" spans="1:22">
      <c r="R113" s="227"/>
      <c r="S113" s="227"/>
      <c r="T113" s="227"/>
    </row>
    <row r="114" spans="1:22" ht="6" customHeight="1"/>
    <row r="115" spans="1:22">
      <c r="D115" s="169" t="s">
        <v>2</v>
      </c>
      <c r="F115" s="169" t="s">
        <v>2</v>
      </c>
      <c r="H115" s="169" t="s">
        <v>2</v>
      </c>
      <c r="O115" s="231" t="s">
        <v>125</v>
      </c>
      <c r="P115" s="231"/>
      <c r="Q115" s="231"/>
      <c r="R115" s="231"/>
      <c r="S115" s="231"/>
      <c r="U115" s="99">
        <v>1494.34</v>
      </c>
    </row>
    <row r="116" spans="1:22" ht="66" customHeight="1"/>
    <row r="117" spans="1:22" ht="11.25" customHeight="1"/>
    <row r="118" spans="1:22" ht="13.5" customHeight="1">
      <c r="A118" s="227" t="s">
        <v>881</v>
      </c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P118" s="228" t="s">
        <v>924</v>
      </c>
      <c r="Q118" s="228"/>
      <c r="R118" s="228"/>
      <c r="S118" s="228"/>
      <c r="T118" s="228"/>
      <c r="U118" s="228"/>
      <c r="V118" s="228"/>
    </row>
    <row r="119" spans="1:22" ht="20.25" customHeight="1">
      <c r="A119" s="236" t="s">
        <v>883</v>
      </c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</row>
    <row r="120" spans="1:22" ht="7.5" customHeight="1"/>
    <row r="121" spans="1:22">
      <c r="A121" s="235" t="s">
        <v>129</v>
      </c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</row>
    <row r="122" spans="1:22" ht="6" customHeight="1"/>
    <row r="123" spans="1:22">
      <c r="B123" s="229" t="s">
        <v>831</v>
      </c>
      <c r="C123" s="229"/>
      <c r="D123" s="229"/>
      <c r="E123" s="229"/>
      <c r="F123" s="229"/>
      <c r="G123" s="229"/>
      <c r="H123" s="229"/>
      <c r="I123" s="230" t="s">
        <v>130</v>
      </c>
      <c r="J123" s="230"/>
      <c r="K123" s="230"/>
      <c r="L123" s="230" t="s">
        <v>131</v>
      </c>
      <c r="M123" s="230"/>
      <c r="N123" s="230"/>
      <c r="O123" s="230"/>
      <c r="P123" s="230"/>
      <c r="R123" s="230" t="s">
        <v>132</v>
      </c>
      <c r="S123" s="230"/>
      <c r="T123" s="230"/>
      <c r="U123" s="98">
        <v>49.25</v>
      </c>
    </row>
    <row r="124" spans="1:22">
      <c r="B124" s="229" t="s">
        <v>884</v>
      </c>
      <c r="C124" s="229"/>
      <c r="D124" s="229"/>
      <c r="E124" s="229"/>
      <c r="F124" s="229"/>
      <c r="G124" s="229"/>
      <c r="H124" s="229"/>
      <c r="I124" s="230" t="s">
        <v>136</v>
      </c>
      <c r="J124" s="230"/>
      <c r="K124" s="230"/>
      <c r="L124" s="230" t="s">
        <v>118</v>
      </c>
      <c r="M124" s="230"/>
      <c r="N124" s="230"/>
      <c r="O124" s="230"/>
      <c r="P124" s="230"/>
      <c r="R124" s="230" t="s">
        <v>137</v>
      </c>
      <c r="S124" s="230"/>
      <c r="T124" s="230"/>
      <c r="U124" s="98">
        <v>6.95</v>
      </c>
    </row>
    <row r="125" spans="1:22">
      <c r="B125" s="229" t="s">
        <v>875</v>
      </c>
      <c r="C125" s="229"/>
      <c r="D125" s="229"/>
      <c r="E125" s="229"/>
      <c r="F125" s="229"/>
      <c r="G125" s="229"/>
      <c r="H125" s="229"/>
      <c r="I125" s="230" t="s">
        <v>130</v>
      </c>
      <c r="J125" s="230"/>
      <c r="K125" s="230"/>
      <c r="L125" s="230" t="s">
        <v>131</v>
      </c>
      <c r="M125" s="230"/>
      <c r="N125" s="230"/>
      <c r="O125" s="230"/>
      <c r="P125" s="230"/>
      <c r="R125" s="230" t="s">
        <v>132</v>
      </c>
      <c r="S125" s="230"/>
      <c r="T125" s="230"/>
      <c r="U125" s="98">
        <v>49.25</v>
      </c>
    </row>
    <row r="126" spans="1:22">
      <c r="B126" s="229" t="s">
        <v>914</v>
      </c>
      <c r="C126" s="229"/>
      <c r="D126" s="229"/>
      <c r="E126" s="229"/>
      <c r="F126" s="229"/>
      <c r="G126" s="229"/>
      <c r="H126" s="229"/>
      <c r="I126" s="230" t="s">
        <v>136</v>
      </c>
      <c r="J126" s="230"/>
      <c r="K126" s="230"/>
      <c r="L126" s="230" t="s">
        <v>118</v>
      </c>
      <c r="M126" s="230"/>
      <c r="N126" s="230"/>
      <c r="O126" s="230"/>
      <c r="P126" s="230"/>
      <c r="R126" s="230" t="s">
        <v>137</v>
      </c>
      <c r="S126" s="230"/>
      <c r="T126" s="230"/>
      <c r="U126" s="98">
        <v>6.95</v>
      </c>
    </row>
    <row r="127" spans="1:22">
      <c r="B127" s="229" t="s">
        <v>925</v>
      </c>
      <c r="C127" s="229"/>
      <c r="D127" s="229"/>
      <c r="E127" s="229"/>
      <c r="F127" s="229"/>
      <c r="G127" s="229"/>
      <c r="H127" s="229"/>
      <c r="I127" s="230" t="s">
        <v>133</v>
      </c>
      <c r="J127" s="230"/>
      <c r="K127" s="230"/>
      <c r="L127" s="230" t="s">
        <v>134</v>
      </c>
      <c r="M127" s="230"/>
      <c r="N127" s="230"/>
      <c r="O127" s="230"/>
      <c r="P127" s="230"/>
      <c r="R127" s="227" t="s">
        <v>142</v>
      </c>
      <c r="S127" s="227"/>
      <c r="T127" s="227"/>
      <c r="U127" s="98">
        <v>501.51</v>
      </c>
    </row>
    <row r="128" spans="1:22">
      <c r="R128" s="227"/>
      <c r="S128" s="227"/>
      <c r="T128" s="227"/>
    </row>
    <row r="129" spans="2:21">
      <c r="B129" s="229" t="s">
        <v>925</v>
      </c>
      <c r="C129" s="229"/>
      <c r="D129" s="229"/>
      <c r="E129" s="229"/>
      <c r="F129" s="229"/>
      <c r="G129" s="229"/>
      <c r="H129" s="229"/>
      <c r="I129" s="230" t="s">
        <v>130</v>
      </c>
      <c r="J129" s="230"/>
      <c r="K129" s="230"/>
      <c r="L129" s="230" t="s">
        <v>131</v>
      </c>
      <c r="M129" s="230"/>
      <c r="N129" s="230"/>
      <c r="O129" s="230"/>
      <c r="P129" s="230"/>
      <c r="R129" s="230" t="s">
        <v>132</v>
      </c>
      <c r="S129" s="230"/>
      <c r="T129" s="230"/>
      <c r="U129" s="98">
        <v>49.25</v>
      </c>
    </row>
    <row r="130" spans="2:21">
      <c r="B130" s="229" t="s">
        <v>832</v>
      </c>
      <c r="C130" s="229"/>
      <c r="D130" s="229"/>
      <c r="E130" s="229"/>
      <c r="F130" s="229"/>
      <c r="G130" s="229"/>
      <c r="H130" s="229"/>
      <c r="I130" s="230" t="s">
        <v>130</v>
      </c>
      <c r="J130" s="230"/>
      <c r="K130" s="230"/>
      <c r="L130" s="230" t="s">
        <v>131</v>
      </c>
      <c r="M130" s="230"/>
      <c r="N130" s="230"/>
      <c r="O130" s="230"/>
      <c r="P130" s="230"/>
      <c r="R130" s="230" t="s">
        <v>132</v>
      </c>
      <c r="S130" s="230"/>
      <c r="T130" s="230"/>
      <c r="U130" s="98">
        <v>49.25</v>
      </c>
    </row>
    <row r="131" spans="2:21">
      <c r="B131" s="229" t="s">
        <v>837</v>
      </c>
      <c r="C131" s="229"/>
      <c r="D131" s="229"/>
      <c r="E131" s="229"/>
      <c r="F131" s="229"/>
      <c r="G131" s="229"/>
      <c r="H131" s="229"/>
      <c r="I131" s="230" t="s">
        <v>103</v>
      </c>
      <c r="J131" s="230"/>
      <c r="K131" s="230"/>
      <c r="L131" s="230" t="s">
        <v>120</v>
      </c>
      <c r="M131" s="230"/>
      <c r="N131" s="230"/>
      <c r="O131" s="230"/>
      <c r="P131" s="230"/>
      <c r="R131" s="230" t="s">
        <v>926</v>
      </c>
      <c r="S131" s="230"/>
      <c r="T131" s="230"/>
      <c r="U131" s="98">
        <v>20.59</v>
      </c>
    </row>
    <row r="132" spans="2:21">
      <c r="B132" s="229" t="s">
        <v>927</v>
      </c>
      <c r="C132" s="229"/>
      <c r="D132" s="229"/>
      <c r="E132" s="229"/>
      <c r="F132" s="229"/>
      <c r="G132" s="229"/>
      <c r="H132" s="229"/>
      <c r="I132" s="230" t="s">
        <v>133</v>
      </c>
      <c r="J132" s="230"/>
      <c r="K132" s="230"/>
      <c r="L132" s="230" t="s">
        <v>134</v>
      </c>
      <c r="M132" s="230"/>
      <c r="N132" s="230"/>
      <c r="O132" s="230"/>
      <c r="P132" s="230"/>
      <c r="R132" s="227" t="s">
        <v>142</v>
      </c>
      <c r="S132" s="227"/>
      <c r="T132" s="227"/>
      <c r="U132" s="98">
        <v>500.11</v>
      </c>
    </row>
    <row r="133" spans="2:21">
      <c r="R133" s="227"/>
      <c r="S133" s="227"/>
      <c r="T133" s="227"/>
    </row>
    <row r="134" spans="2:21">
      <c r="B134" s="229" t="s">
        <v>900</v>
      </c>
      <c r="C134" s="229"/>
      <c r="D134" s="229"/>
      <c r="E134" s="229"/>
      <c r="F134" s="229"/>
      <c r="G134" s="229"/>
      <c r="H134" s="229"/>
      <c r="I134" s="230" t="s">
        <v>130</v>
      </c>
      <c r="J134" s="230"/>
      <c r="K134" s="230"/>
      <c r="L134" s="230" t="s">
        <v>131</v>
      </c>
      <c r="M134" s="230"/>
      <c r="N134" s="230"/>
      <c r="O134" s="230"/>
      <c r="P134" s="230"/>
      <c r="R134" s="230" t="s">
        <v>132</v>
      </c>
      <c r="S134" s="230"/>
      <c r="T134" s="230"/>
      <c r="U134" s="98">
        <v>49.25</v>
      </c>
    </row>
    <row r="135" spans="2:21">
      <c r="B135" s="229" t="s">
        <v>866</v>
      </c>
      <c r="C135" s="229"/>
      <c r="D135" s="229"/>
      <c r="E135" s="229"/>
      <c r="F135" s="229"/>
      <c r="G135" s="229"/>
      <c r="H135" s="229"/>
      <c r="I135" s="230" t="s">
        <v>130</v>
      </c>
      <c r="J135" s="230"/>
      <c r="K135" s="230"/>
      <c r="L135" s="230" t="s">
        <v>131</v>
      </c>
      <c r="M135" s="230"/>
      <c r="N135" s="230"/>
      <c r="O135" s="230"/>
      <c r="P135" s="230"/>
      <c r="R135" s="230" t="s">
        <v>132</v>
      </c>
      <c r="S135" s="230"/>
      <c r="T135" s="230"/>
      <c r="U135" s="98">
        <v>49.25</v>
      </c>
    </row>
    <row r="136" spans="2:21">
      <c r="B136" s="229" t="s">
        <v>847</v>
      </c>
      <c r="C136" s="229"/>
      <c r="D136" s="229"/>
      <c r="E136" s="229"/>
      <c r="F136" s="229"/>
      <c r="G136" s="229"/>
      <c r="H136" s="229"/>
      <c r="I136" s="230" t="s">
        <v>133</v>
      </c>
      <c r="J136" s="230"/>
      <c r="K136" s="230"/>
      <c r="L136" s="230" t="s">
        <v>134</v>
      </c>
      <c r="M136" s="230"/>
      <c r="N136" s="230"/>
      <c r="O136" s="230"/>
      <c r="P136" s="230"/>
      <c r="R136" s="227" t="s">
        <v>135</v>
      </c>
      <c r="S136" s="227"/>
      <c r="T136" s="227"/>
      <c r="U136" s="98">
        <v>500.1</v>
      </c>
    </row>
    <row r="137" spans="2:21">
      <c r="R137" s="227"/>
      <c r="S137" s="227"/>
      <c r="T137" s="227"/>
    </row>
    <row r="138" spans="2:21">
      <c r="B138" s="229" t="s">
        <v>869</v>
      </c>
      <c r="C138" s="229"/>
      <c r="D138" s="229"/>
      <c r="E138" s="229"/>
      <c r="F138" s="229"/>
      <c r="G138" s="229"/>
      <c r="H138" s="229"/>
      <c r="I138" s="230" t="s">
        <v>130</v>
      </c>
      <c r="J138" s="230"/>
      <c r="K138" s="230"/>
      <c r="L138" s="230" t="s">
        <v>131</v>
      </c>
      <c r="M138" s="230"/>
      <c r="N138" s="230"/>
      <c r="O138" s="230"/>
      <c r="P138" s="230"/>
      <c r="R138" s="230" t="s">
        <v>132</v>
      </c>
      <c r="S138" s="230"/>
      <c r="T138" s="230"/>
      <c r="U138" s="98">
        <v>49.25</v>
      </c>
    </row>
    <row r="139" spans="2:21">
      <c r="B139" s="229" t="s">
        <v>869</v>
      </c>
      <c r="C139" s="229"/>
      <c r="D139" s="229"/>
      <c r="E139" s="229"/>
      <c r="F139" s="229"/>
      <c r="G139" s="229"/>
      <c r="H139" s="229"/>
      <c r="I139" s="230" t="s">
        <v>130</v>
      </c>
      <c r="J139" s="230"/>
      <c r="K139" s="230"/>
      <c r="L139" s="230" t="s">
        <v>131</v>
      </c>
      <c r="M139" s="230"/>
      <c r="N139" s="230"/>
      <c r="O139" s="230"/>
      <c r="P139" s="230"/>
      <c r="R139" s="230" t="s">
        <v>132</v>
      </c>
      <c r="S139" s="230"/>
      <c r="T139" s="230"/>
      <c r="U139" s="98">
        <v>49.25</v>
      </c>
    </row>
    <row r="140" spans="2:21">
      <c r="B140" s="229" t="s">
        <v>873</v>
      </c>
      <c r="C140" s="229"/>
      <c r="D140" s="229"/>
      <c r="E140" s="229"/>
      <c r="F140" s="229"/>
      <c r="G140" s="229"/>
      <c r="H140" s="229"/>
      <c r="I140" s="230" t="s">
        <v>117</v>
      </c>
      <c r="J140" s="230"/>
      <c r="K140" s="230"/>
      <c r="L140" s="230" t="s">
        <v>118</v>
      </c>
      <c r="M140" s="230"/>
      <c r="N140" s="230"/>
      <c r="O140" s="230"/>
      <c r="P140" s="230"/>
      <c r="R140" s="230" t="s">
        <v>137</v>
      </c>
      <c r="S140" s="230"/>
      <c r="T140" s="230"/>
      <c r="U140" s="98">
        <v>9</v>
      </c>
    </row>
    <row r="141" spans="2:21">
      <c r="B141" s="229" t="s">
        <v>928</v>
      </c>
      <c r="C141" s="229"/>
      <c r="D141" s="229"/>
      <c r="E141" s="229"/>
      <c r="F141" s="229"/>
      <c r="G141" s="229"/>
      <c r="H141" s="229"/>
      <c r="I141" s="230" t="s">
        <v>929</v>
      </c>
      <c r="J141" s="230"/>
      <c r="K141" s="230"/>
      <c r="L141" s="230" t="s">
        <v>930</v>
      </c>
      <c r="M141" s="230"/>
      <c r="N141" s="230"/>
      <c r="O141" s="230"/>
      <c r="P141" s="230"/>
      <c r="R141" s="227" t="s">
        <v>931</v>
      </c>
      <c r="S141" s="227"/>
      <c r="T141" s="227"/>
      <c r="U141" s="98">
        <v>50.44</v>
      </c>
    </row>
    <row r="142" spans="2:21">
      <c r="R142" s="227"/>
      <c r="S142" s="227"/>
      <c r="T142" s="227"/>
    </row>
    <row r="143" spans="2:21">
      <c r="B143" s="229" t="s">
        <v>928</v>
      </c>
      <c r="C143" s="229"/>
      <c r="D143" s="229"/>
      <c r="E143" s="229"/>
      <c r="F143" s="229"/>
      <c r="G143" s="229"/>
      <c r="H143" s="229"/>
      <c r="I143" s="230" t="s">
        <v>130</v>
      </c>
      <c r="J143" s="230"/>
      <c r="K143" s="230"/>
      <c r="L143" s="230" t="s">
        <v>131</v>
      </c>
      <c r="M143" s="230"/>
      <c r="N143" s="230"/>
      <c r="O143" s="230"/>
      <c r="P143" s="230"/>
      <c r="R143" s="230" t="s">
        <v>132</v>
      </c>
      <c r="S143" s="230"/>
      <c r="T143" s="230"/>
      <c r="U143" s="98">
        <v>49.25</v>
      </c>
    </row>
    <row r="144" spans="2:21">
      <c r="B144" s="229" t="s">
        <v>928</v>
      </c>
      <c r="C144" s="229"/>
      <c r="D144" s="229"/>
      <c r="E144" s="229"/>
      <c r="F144" s="229"/>
      <c r="G144" s="229"/>
      <c r="H144" s="229"/>
      <c r="I144" s="230" t="s">
        <v>130</v>
      </c>
      <c r="J144" s="230"/>
      <c r="K144" s="230"/>
      <c r="L144" s="230" t="s">
        <v>131</v>
      </c>
      <c r="M144" s="230"/>
      <c r="N144" s="230"/>
      <c r="O144" s="230"/>
      <c r="P144" s="230"/>
      <c r="R144" s="230" t="s">
        <v>132</v>
      </c>
      <c r="S144" s="230"/>
      <c r="T144" s="230"/>
      <c r="U144" s="98">
        <v>49.25</v>
      </c>
    </row>
    <row r="145" spans="1:22">
      <c r="B145" s="229" t="s">
        <v>908</v>
      </c>
      <c r="C145" s="229"/>
      <c r="D145" s="229"/>
      <c r="E145" s="229"/>
      <c r="F145" s="229"/>
      <c r="G145" s="229"/>
      <c r="H145" s="229"/>
      <c r="I145" s="230" t="s">
        <v>136</v>
      </c>
      <c r="J145" s="230"/>
      <c r="K145" s="230"/>
      <c r="L145" s="230" t="s">
        <v>118</v>
      </c>
      <c r="M145" s="230"/>
      <c r="N145" s="230"/>
      <c r="O145" s="230"/>
      <c r="P145" s="230"/>
      <c r="R145" s="230" t="s">
        <v>137</v>
      </c>
      <c r="S145" s="230"/>
      <c r="T145" s="230"/>
      <c r="U145" s="98">
        <v>1.1000000000000001</v>
      </c>
    </row>
    <row r="146" spans="1:22">
      <c r="B146" s="229" t="s">
        <v>932</v>
      </c>
      <c r="C146" s="229"/>
      <c r="D146" s="229"/>
      <c r="E146" s="229"/>
      <c r="F146" s="229"/>
      <c r="G146" s="229"/>
      <c r="H146" s="229"/>
      <c r="I146" s="230" t="s">
        <v>933</v>
      </c>
      <c r="J146" s="230"/>
      <c r="K146" s="230"/>
      <c r="L146" s="230" t="s">
        <v>134</v>
      </c>
      <c r="M146" s="230"/>
      <c r="N146" s="230"/>
      <c r="O146" s="230"/>
      <c r="P146" s="230"/>
      <c r="R146" s="227" t="s">
        <v>141</v>
      </c>
      <c r="S146" s="227"/>
      <c r="T146" s="227"/>
      <c r="U146" s="98">
        <v>59</v>
      </c>
    </row>
    <row r="147" spans="1:22">
      <c r="R147" s="227"/>
      <c r="S147" s="227"/>
      <c r="T147" s="227"/>
    </row>
    <row r="148" spans="1:22">
      <c r="B148" s="229" t="s">
        <v>934</v>
      </c>
      <c r="C148" s="229"/>
      <c r="D148" s="229"/>
      <c r="E148" s="229"/>
      <c r="F148" s="229"/>
      <c r="G148" s="229"/>
      <c r="H148" s="229"/>
      <c r="I148" s="230" t="s">
        <v>130</v>
      </c>
      <c r="J148" s="230"/>
      <c r="K148" s="230"/>
      <c r="L148" s="230" t="s">
        <v>131</v>
      </c>
      <c r="M148" s="230"/>
      <c r="N148" s="230"/>
      <c r="O148" s="230"/>
      <c r="P148" s="230"/>
      <c r="R148" s="230" t="s">
        <v>132</v>
      </c>
      <c r="S148" s="230"/>
      <c r="T148" s="230"/>
      <c r="U148" s="98">
        <v>49.25</v>
      </c>
    </row>
    <row r="149" spans="1:22">
      <c r="B149" s="229" t="s">
        <v>935</v>
      </c>
      <c r="C149" s="229"/>
      <c r="D149" s="229"/>
      <c r="E149" s="229"/>
      <c r="F149" s="229"/>
      <c r="G149" s="229"/>
      <c r="H149" s="229"/>
      <c r="I149" s="230" t="s">
        <v>133</v>
      </c>
      <c r="J149" s="230"/>
      <c r="K149" s="230"/>
      <c r="L149" s="230" t="s">
        <v>134</v>
      </c>
      <c r="M149" s="230"/>
      <c r="N149" s="230"/>
      <c r="O149" s="230"/>
      <c r="P149" s="230"/>
      <c r="R149" s="230" t="s">
        <v>936</v>
      </c>
      <c r="S149" s="230"/>
      <c r="T149" s="230"/>
      <c r="U149" s="98">
        <v>434.52</v>
      </c>
    </row>
    <row r="150" spans="1:22">
      <c r="B150" s="229" t="s">
        <v>937</v>
      </c>
      <c r="C150" s="229"/>
      <c r="D150" s="229"/>
      <c r="E150" s="229"/>
      <c r="F150" s="229"/>
      <c r="G150" s="229"/>
      <c r="H150" s="229"/>
      <c r="I150" s="230" t="s">
        <v>130</v>
      </c>
      <c r="J150" s="230"/>
      <c r="K150" s="230"/>
      <c r="L150" s="230" t="s">
        <v>131</v>
      </c>
      <c r="M150" s="230"/>
      <c r="N150" s="230"/>
      <c r="O150" s="230"/>
      <c r="P150" s="230"/>
      <c r="R150" s="230" t="s">
        <v>132</v>
      </c>
      <c r="S150" s="230"/>
      <c r="T150" s="230"/>
      <c r="U150" s="98">
        <v>49.25</v>
      </c>
    </row>
    <row r="151" spans="1:22">
      <c r="B151" s="229" t="s">
        <v>937</v>
      </c>
      <c r="C151" s="229"/>
      <c r="D151" s="229"/>
      <c r="E151" s="229"/>
      <c r="F151" s="229"/>
      <c r="G151" s="229"/>
      <c r="H151" s="229"/>
      <c r="I151" s="230" t="s">
        <v>130</v>
      </c>
      <c r="J151" s="230"/>
      <c r="K151" s="230"/>
      <c r="L151" s="230" t="s">
        <v>131</v>
      </c>
      <c r="M151" s="230"/>
      <c r="N151" s="230"/>
      <c r="O151" s="230"/>
      <c r="P151" s="230"/>
      <c r="R151" s="230" t="s">
        <v>132</v>
      </c>
      <c r="S151" s="230"/>
      <c r="T151" s="230"/>
      <c r="U151" s="98">
        <v>49.25</v>
      </c>
    </row>
    <row r="152" spans="1:22" ht="6" customHeight="1"/>
    <row r="153" spans="1:22">
      <c r="D153" s="169" t="s">
        <v>2</v>
      </c>
      <c r="F153" s="169" t="s">
        <v>2</v>
      </c>
      <c r="H153" s="169" t="s">
        <v>2</v>
      </c>
      <c r="O153" s="231" t="s">
        <v>129</v>
      </c>
      <c r="P153" s="231"/>
      <c r="Q153" s="231"/>
      <c r="R153" s="231"/>
      <c r="S153" s="231"/>
      <c r="U153" s="99">
        <v>2730.52</v>
      </c>
    </row>
    <row r="154" spans="1:22" ht="306.75" customHeight="1"/>
    <row r="155" spans="1:22" ht="11.25" customHeight="1"/>
    <row r="156" spans="1:22" ht="13.5" customHeight="1">
      <c r="A156" s="227" t="s">
        <v>881</v>
      </c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P156" s="228" t="s">
        <v>938</v>
      </c>
      <c r="Q156" s="228"/>
      <c r="R156" s="228"/>
      <c r="S156" s="228"/>
      <c r="T156" s="228"/>
      <c r="U156" s="228"/>
      <c r="V156" s="228"/>
    </row>
    <row r="157" spans="1:22" ht="20.25" customHeight="1">
      <c r="A157" s="236" t="s">
        <v>883</v>
      </c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</row>
    <row r="158" spans="1:22" ht="7.5" customHeight="1"/>
    <row r="159" spans="1:22">
      <c r="A159" s="235" t="s">
        <v>143</v>
      </c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</row>
    <row r="160" spans="1:22" ht="6" customHeight="1"/>
    <row r="161" spans="2:21">
      <c r="B161" s="229" t="s">
        <v>914</v>
      </c>
      <c r="C161" s="229"/>
      <c r="D161" s="229"/>
      <c r="E161" s="229"/>
      <c r="F161" s="229"/>
      <c r="G161" s="229"/>
      <c r="H161" s="229"/>
      <c r="I161" s="230" t="s">
        <v>939</v>
      </c>
      <c r="J161" s="230"/>
      <c r="K161" s="230"/>
      <c r="L161" s="230" t="s">
        <v>144</v>
      </c>
      <c r="M161" s="230"/>
      <c r="N161" s="230"/>
      <c r="O161" s="230"/>
      <c r="P161" s="230"/>
      <c r="R161" s="227" t="s">
        <v>940</v>
      </c>
      <c r="S161" s="227"/>
      <c r="T161" s="227"/>
      <c r="U161" s="98">
        <v>48.94</v>
      </c>
    </row>
    <row r="162" spans="2:21">
      <c r="R162" s="227"/>
      <c r="S162" s="227"/>
      <c r="T162" s="227"/>
    </row>
    <row r="163" spans="2:21">
      <c r="B163" s="229" t="s">
        <v>914</v>
      </c>
      <c r="C163" s="229"/>
      <c r="D163" s="229"/>
      <c r="E163" s="229"/>
      <c r="F163" s="229"/>
      <c r="G163" s="229"/>
      <c r="H163" s="229"/>
      <c r="I163" s="230" t="s">
        <v>941</v>
      </c>
      <c r="J163" s="230"/>
      <c r="K163" s="230"/>
      <c r="L163" s="230" t="s">
        <v>98</v>
      </c>
      <c r="M163" s="230"/>
      <c r="N163" s="230"/>
      <c r="O163" s="230"/>
      <c r="P163" s="230"/>
      <c r="R163" s="227" t="s">
        <v>942</v>
      </c>
      <c r="S163" s="227"/>
      <c r="T163" s="227"/>
      <c r="U163" s="98">
        <v>119.99</v>
      </c>
    </row>
    <row r="164" spans="2:21">
      <c r="R164" s="227"/>
      <c r="S164" s="227"/>
      <c r="T164" s="227"/>
    </row>
    <row r="165" spans="2:21">
      <c r="B165" s="229" t="s">
        <v>914</v>
      </c>
      <c r="C165" s="229"/>
      <c r="D165" s="229"/>
      <c r="E165" s="229"/>
      <c r="F165" s="229"/>
      <c r="G165" s="229"/>
      <c r="H165" s="229"/>
      <c r="I165" s="230" t="s">
        <v>943</v>
      </c>
      <c r="J165" s="230"/>
      <c r="K165" s="230"/>
      <c r="L165" s="230" t="s">
        <v>144</v>
      </c>
      <c r="M165" s="230"/>
      <c r="N165" s="230"/>
      <c r="O165" s="230"/>
      <c r="P165" s="230"/>
      <c r="R165" s="227" t="s">
        <v>944</v>
      </c>
      <c r="S165" s="227"/>
      <c r="T165" s="227"/>
      <c r="U165" s="98">
        <v>41.59</v>
      </c>
    </row>
    <row r="166" spans="2:21">
      <c r="R166" s="227"/>
      <c r="S166" s="227"/>
      <c r="T166" s="227"/>
    </row>
    <row r="167" spans="2:21">
      <c r="R167" s="227"/>
      <c r="S167" s="227"/>
      <c r="T167" s="227"/>
    </row>
    <row r="168" spans="2:21">
      <c r="B168" s="229" t="s">
        <v>914</v>
      </c>
      <c r="C168" s="229"/>
      <c r="D168" s="229"/>
      <c r="E168" s="229"/>
      <c r="F168" s="229"/>
      <c r="G168" s="229"/>
      <c r="H168" s="229"/>
      <c r="I168" s="230" t="s">
        <v>945</v>
      </c>
      <c r="J168" s="230"/>
      <c r="K168" s="230"/>
      <c r="L168" s="230" t="s">
        <v>144</v>
      </c>
      <c r="M168" s="230"/>
      <c r="N168" s="230"/>
      <c r="O168" s="230"/>
      <c r="P168" s="230"/>
      <c r="R168" s="227" t="s">
        <v>946</v>
      </c>
      <c r="S168" s="227"/>
      <c r="T168" s="227"/>
      <c r="U168" s="98">
        <v>63.15</v>
      </c>
    </row>
    <row r="169" spans="2:21">
      <c r="R169" s="227"/>
      <c r="S169" s="227"/>
      <c r="T169" s="227"/>
    </row>
    <row r="170" spans="2:21">
      <c r="B170" s="229" t="s">
        <v>925</v>
      </c>
      <c r="C170" s="229"/>
      <c r="D170" s="229"/>
      <c r="E170" s="229"/>
      <c r="F170" s="229"/>
      <c r="G170" s="229"/>
      <c r="H170" s="229"/>
      <c r="I170" s="230" t="s">
        <v>947</v>
      </c>
      <c r="J170" s="230"/>
      <c r="K170" s="230"/>
      <c r="L170" s="230" t="s">
        <v>144</v>
      </c>
      <c r="M170" s="230"/>
      <c r="N170" s="230"/>
      <c r="O170" s="230"/>
      <c r="P170" s="230"/>
      <c r="R170" s="230" t="s">
        <v>948</v>
      </c>
      <c r="S170" s="230"/>
      <c r="T170" s="230"/>
      <c r="U170" s="98">
        <v>12.99</v>
      </c>
    </row>
    <row r="171" spans="2:21">
      <c r="B171" s="229" t="s">
        <v>949</v>
      </c>
      <c r="C171" s="229"/>
      <c r="D171" s="229"/>
      <c r="E171" s="229"/>
      <c r="F171" s="229"/>
      <c r="G171" s="229"/>
      <c r="H171" s="229"/>
      <c r="I171" s="230" t="s">
        <v>950</v>
      </c>
      <c r="J171" s="230"/>
      <c r="K171" s="230"/>
      <c r="L171" s="230" t="s">
        <v>144</v>
      </c>
      <c r="M171" s="230"/>
      <c r="N171" s="230"/>
      <c r="O171" s="230"/>
      <c r="P171" s="230"/>
      <c r="R171" s="227" t="s">
        <v>951</v>
      </c>
      <c r="S171" s="227"/>
      <c r="T171" s="227"/>
      <c r="U171" s="98">
        <v>45.14</v>
      </c>
    </row>
    <row r="172" spans="2:21">
      <c r="R172" s="227"/>
      <c r="S172" s="227"/>
      <c r="T172" s="227"/>
    </row>
    <row r="173" spans="2:21">
      <c r="B173" s="229" t="s">
        <v>837</v>
      </c>
      <c r="C173" s="229"/>
      <c r="D173" s="229"/>
      <c r="E173" s="229"/>
      <c r="F173" s="229"/>
      <c r="G173" s="229"/>
      <c r="H173" s="229"/>
      <c r="I173" s="230" t="s">
        <v>202</v>
      </c>
      <c r="J173" s="230"/>
      <c r="K173" s="230"/>
      <c r="L173" s="230" t="s">
        <v>98</v>
      </c>
      <c r="M173" s="230"/>
      <c r="N173" s="230"/>
      <c r="O173" s="230"/>
      <c r="P173" s="230"/>
      <c r="R173" s="227" t="s">
        <v>952</v>
      </c>
      <c r="S173" s="227"/>
      <c r="T173" s="227"/>
      <c r="U173" s="98">
        <v>145.99</v>
      </c>
    </row>
    <row r="174" spans="2:21">
      <c r="R174" s="227"/>
      <c r="S174" s="227"/>
      <c r="T174" s="227"/>
    </row>
    <row r="175" spans="2:21">
      <c r="B175" s="229" t="s">
        <v>839</v>
      </c>
      <c r="C175" s="229"/>
      <c r="D175" s="229"/>
      <c r="E175" s="229"/>
      <c r="F175" s="229"/>
      <c r="G175" s="229"/>
      <c r="H175" s="229"/>
      <c r="I175" s="230" t="s">
        <v>139</v>
      </c>
      <c r="J175" s="230"/>
      <c r="K175" s="230"/>
      <c r="L175" s="230" t="s">
        <v>144</v>
      </c>
      <c r="M175" s="230"/>
      <c r="N175" s="230"/>
      <c r="O175" s="230"/>
      <c r="P175" s="230"/>
      <c r="R175" s="227" t="s">
        <v>953</v>
      </c>
      <c r="S175" s="227"/>
      <c r="T175" s="227"/>
      <c r="U175" s="98">
        <v>90</v>
      </c>
    </row>
    <row r="176" spans="2:21">
      <c r="R176" s="227"/>
      <c r="S176" s="227"/>
      <c r="T176" s="227"/>
    </row>
    <row r="177" spans="1:22">
      <c r="B177" s="229" t="s">
        <v>900</v>
      </c>
      <c r="C177" s="229"/>
      <c r="D177" s="229"/>
      <c r="E177" s="229"/>
      <c r="F177" s="229"/>
      <c r="G177" s="229"/>
      <c r="H177" s="229"/>
      <c r="I177" s="230" t="s">
        <v>954</v>
      </c>
      <c r="J177" s="230"/>
      <c r="K177" s="230"/>
      <c r="L177" s="230" t="s">
        <v>100</v>
      </c>
      <c r="M177" s="230"/>
      <c r="N177" s="230"/>
      <c r="O177" s="230"/>
      <c r="P177" s="230"/>
      <c r="R177" s="227" t="s">
        <v>955</v>
      </c>
      <c r="S177" s="227"/>
      <c r="T177" s="227"/>
      <c r="U177" s="98">
        <v>1080</v>
      </c>
    </row>
    <row r="178" spans="1:22">
      <c r="R178" s="227"/>
      <c r="S178" s="227"/>
      <c r="T178" s="227"/>
    </row>
    <row r="179" spans="1:22">
      <c r="B179" s="229" t="s">
        <v>866</v>
      </c>
      <c r="C179" s="229"/>
      <c r="D179" s="229"/>
      <c r="E179" s="229"/>
      <c r="F179" s="229"/>
      <c r="G179" s="229"/>
      <c r="H179" s="229"/>
      <c r="I179" s="230" t="s">
        <v>956</v>
      </c>
      <c r="J179" s="230"/>
      <c r="K179" s="230"/>
      <c r="L179" s="230" t="s">
        <v>100</v>
      </c>
      <c r="M179" s="230"/>
      <c r="N179" s="230"/>
      <c r="O179" s="230"/>
      <c r="P179" s="230"/>
      <c r="R179" s="227" t="s">
        <v>957</v>
      </c>
      <c r="S179" s="227"/>
      <c r="T179" s="227"/>
      <c r="U179" s="98">
        <v>575</v>
      </c>
    </row>
    <row r="180" spans="1:22">
      <c r="R180" s="227"/>
      <c r="S180" s="227"/>
      <c r="T180" s="227"/>
    </row>
    <row r="181" spans="1:22">
      <c r="R181" s="227"/>
      <c r="S181" s="227"/>
      <c r="T181" s="227"/>
    </row>
    <row r="182" spans="1:22">
      <c r="B182" s="229" t="s">
        <v>869</v>
      </c>
      <c r="C182" s="229"/>
      <c r="D182" s="229"/>
      <c r="E182" s="229"/>
      <c r="F182" s="229"/>
      <c r="G182" s="229"/>
      <c r="H182" s="229"/>
      <c r="I182" s="230" t="s">
        <v>958</v>
      </c>
      <c r="J182" s="230"/>
      <c r="K182" s="230"/>
      <c r="L182" s="230" t="s">
        <v>111</v>
      </c>
      <c r="M182" s="230"/>
      <c r="N182" s="230"/>
      <c r="O182" s="230"/>
      <c r="P182" s="230"/>
      <c r="R182" s="227" t="s">
        <v>959</v>
      </c>
      <c r="S182" s="227"/>
      <c r="T182" s="227"/>
      <c r="U182" s="98">
        <v>329</v>
      </c>
    </row>
    <row r="183" spans="1:22">
      <c r="R183" s="227"/>
      <c r="S183" s="227"/>
      <c r="T183" s="227"/>
    </row>
    <row r="184" spans="1:22">
      <c r="B184" s="229" t="s">
        <v>873</v>
      </c>
      <c r="C184" s="229"/>
      <c r="D184" s="229"/>
      <c r="E184" s="229"/>
      <c r="F184" s="229"/>
      <c r="G184" s="229"/>
      <c r="H184" s="229"/>
      <c r="I184" s="230" t="s">
        <v>838</v>
      </c>
      <c r="J184" s="230"/>
      <c r="K184" s="230"/>
      <c r="L184" s="230" t="s">
        <v>144</v>
      </c>
      <c r="M184" s="230"/>
      <c r="N184" s="230"/>
      <c r="O184" s="230"/>
      <c r="P184" s="230"/>
      <c r="R184" s="227" t="s">
        <v>960</v>
      </c>
      <c r="S184" s="227"/>
      <c r="T184" s="227"/>
      <c r="U184" s="98">
        <v>77.86</v>
      </c>
    </row>
    <row r="185" spans="1:22">
      <c r="R185" s="227"/>
      <c r="S185" s="227"/>
      <c r="T185" s="227"/>
    </row>
    <row r="186" spans="1:22">
      <c r="B186" s="229" t="s">
        <v>891</v>
      </c>
      <c r="C186" s="229"/>
      <c r="D186" s="229"/>
      <c r="E186" s="229"/>
      <c r="F186" s="229"/>
      <c r="G186" s="229"/>
      <c r="H186" s="229"/>
      <c r="I186" s="230" t="s">
        <v>961</v>
      </c>
      <c r="J186" s="230"/>
      <c r="K186" s="230"/>
      <c r="L186" s="230" t="s">
        <v>111</v>
      </c>
      <c r="M186" s="230"/>
      <c r="N186" s="230"/>
      <c r="O186" s="230"/>
      <c r="P186" s="230"/>
      <c r="R186" s="227" t="s">
        <v>962</v>
      </c>
      <c r="S186" s="227"/>
      <c r="T186" s="227"/>
      <c r="U186" s="98">
        <v>240</v>
      </c>
    </row>
    <row r="187" spans="1:22">
      <c r="R187" s="227"/>
      <c r="S187" s="227"/>
      <c r="T187" s="227"/>
    </row>
    <row r="188" spans="1:22" ht="6" customHeight="1"/>
    <row r="189" spans="1:22">
      <c r="D189" s="169" t="s">
        <v>2</v>
      </c>
      <c r="F189" s="169" t="s">
        <v>2</v>
      </c>
      <c r="H189" s="169" t="s">
        <v>2</v>
      </c>
      <c r="O189" s="231" t="s">
        <v>143</v>
      </c>
      <c r="P189" s="231"/>
      <c r="Q189" s="231"/>
      <c r="R189" s="231"/>
      <c r="S189" s="231"/>
      <c r="U189" s="99">
        <v>2869.65</v>
      </c>
    </row>
    <row r="190" spans="1:22" ht="329.25" customHeight="1"/>
    <row r="191" spans="1:22" ht="11.25" customHeight="1"/>
    <row r="192" spans="1:22" ht="13.5" customHeight="1">
      <c r="A192" s="227" t="s">
        <v>881</v>
      </c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P192" s="228" t="s">
        <v>963</v>
      </c>
      <c r="Q192" s="228"/>
      <c r="R192" s="228"/>
      <c r="S192" s="228"/>
      <c r="T192" s="228"/>
      <c r="U192" s="228"/>
      <c r="V192" s="228"/>
    </row>
    <row r="193" spans="1:21" ht="20.25" customHeight="1">
      <c r="A193" s="236" t="s">
        <v>883</v>
      </c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</row>
    <row r="194" spans="1:21" ht="7.5" customHeight="1"/>
    <row r="195" spans="1:21">
      <c r="A195" s="235" t="s">
        <v>145</v>
      </c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</row>
    <row r="196" spans="1:21" ht="6" customHeight="1"/>
    <row r="197" spans="1:21">
      <c r="B197" s="229" t="s">
        <v>831</v>
      </c>
      <c r="C197" s="229"/>
      <c r="D197" s="229"/>
      <c r="E197" s="229"/>
      <c r="F197" s="229"/>
      <c r="G197" s="229"/>
      <c r="H197" s="229"/>
      <c r="I197" s="230" t="s">
        <v>169</v>
      </c>
      <c r="J197" s="230"/>
      <c r="K197" s="230"/>
      <c r="L197" s="230" t="s">
        <v>149</v>
      </c>
      <c r="M197" s="230"/>
      <c r="N197" s="230"/>
      <c r="O197" s="230"/>
      <c r="P197" s="230"/>
      <c r="R197" s="230" t="s">
        <v>150</v>
      </c>
      <c r="S197" s="230"/>
      <c r="T197" s="230"/>
      <c r="U197" s="98">
        <v>5.2</v>
      </c>
    </row>
    <row r="198" spans="1:21">
      <c r="B198" s="229" t="s">
        <v>831</v>
      </c>
      <c r="C198" s="229"/>
      <c r="D198" s="229"/>
      <c r="E198" s="229"/>
      <c r="F198" s="229"/>
      <c r="G198" s="229"/>
      <c r="H198" s="229"/>
      <c r="I198" s="230" t="s">
        <v>165</v>
      </c>
      <c r="J198" s="230"/>
      <c r="K198" s="230"/>
      <c r="L198" s="230" t="s">
        <v>98</v>
      </c>
      <c r="M198" s="230"/>
      <c r="N198" s="230"/>
      <c r="O198" s="230"/>
      <c r="P198" s="230"/>
      <c r="R198" s="227" t="s">
        <v>964</v>
      </c>
      <c r="S198" s="227"/>
      <c r="T198" s="227"/>
      <c r="U198" s="98">
        <v>13.84</v>
      </c>
    </row>
    <row r="199" spans="1:21">
      <c r="R199" s="227"/>
      <c r="S199" s="227"/>
      <c r="T199" s="227"/>
    </row>
    <row r="200" spans="1:21">
      <c r="B200" s="229" t="s">
        <v>831</v>
      </c>
      <c r="C200" s="229"/>
      <c r="D200" s="229"/>
      <c r="E200" s="229"/>
      <c r="F200" s="229"/>
      <c r="G200" s="229"/>
      <c r="H200" s="229"/>
      <c r="I200" s="230" t="s">
        <v>146</v>
      </c>
      <c r="J200" s="230"/>
      <c r="K200" s="230"/>
      <c r="L200" s="230" t="s">
        <v>149</v>
      </c>
      <c r="M200" s="230"/>
      <c r="N200" s="230"/>
      <c r="O200" s="230"/>
      <c r="P200" s="230"/>
      <c r="R200" s="230" t="s">
        <v>965</v>
      </c>
      <c r="S200" s="230"/>
      <c r="T200" s="230"/>
      <c r="U200" s="98">
        <v>73.48</v>
      </c>
    </row>
    <row r="201" spans="1:21">
      <c r="B201" s="229" t="s">
        <v>831</v>
      </c>
      <c r="C201" s="229"/>
      <c r="D201" s="229"/>
      <c r="E201" s="229"/>
      <c r="F201" s="229"/>
      <c r="G201" s="229"/>
      <c r="H201" s="229"/>
      <c r="I201" s="230" t="s">
        <v>188</v>
      </c>
      <c r="J201" s="230"/>
      <c r="K201" s="230"/>
      <c r="L201" s="230" t="s">
        <v>149</v>
      </c>
      <c r="M201" s="230"/>
      <c r="N201" s="230"/>
      <c r="O201" s="230"/>
      <c r="P201" s="230"/>
      <c r="R201" s="230" t="s">
        <v>150</v>
      </c>
      <c r="S201" s="230"/>
      <c r="T201" s="230"/>
      <c r="U201" s="98">
        <v>64.37</v>
      </c>
    </row>
    <row r="202" spans="1:21">
      <c r="B202" s="229" t="s">
        <v>884</v>
      </c>
      <c r="C202" s="229"/>
      <c r="D202" s="229"/>
      <c r="E202" s="229"/>
      <c r="F202" s="229"/>
      <c r="G202" s="229"/>
      <c r="H202" s="229"/>
      <c r="I202" s="227" t="s">
        <v>966</v>
      </c>
      <c r="J202" s="227"/>
      <c r="K202" s="227"/>
      <c r="L202" s="230" t="s">
        <v>151</v>
      </c>
      <c r="M202" s="230"/>
      <c r="N202" s="230"/>
      <c r="O202" s="230"/>
      <c r="P202" s="230"/>
      <c r="R202" s="227" t="s">
        <v>967</v>
      </c>
      <c r="S202" s="227"/>
      <c r="T202" s="227"/>
      <c r="U202" s="98">
        <v>27.97</v>
      </c>
    </row>
    <row r="203" spans="1:21">
      <c r="I203" s="227"/>
      <c r="J203" s="227"/>
      <c r="K203" s="227"/>
      <c r="R203" s="227"/>
      <c r="S203" s="227"/>
      <c r="T203" s="227"/>
    </row>
    <row r="204" spans="1:21">
      <c r="B204" s="229" t="s">
        <v>884</v>
      </c>
      <c r="C204" s="229"/>
      <c r="D204" s="229"/>
      <c r="E204" s="229"/>
      <c r="F204" s="229"/>
      <c r="G204" s="229"/>
      <c r="H204" s="229"/>
      <c r="I204" s="230" t="s">
        <v>175</v>
      </c>
      <c r="J204" s="230"/>
      <c r="K204" s="230"/>
      <c r="L204" s="230" t="s">
        <v>149</v>
      </c>
      <c r="M204" s="230"/>
      <c r="N204" s="230"/>
      <c r="O204" s="230"/>
      <c r="P204" s="230"/>
      <c r="R204" s="230" t="s">
        <v>150</v>
      </c>
      <c r="S204" s="230"/>
      <c r="T204" s="230"/>
      <c r="U204" s="98">
        <v>25.29</v>
      </c>
    </row>
    <row r="205" spans="1:21">
      <c r="B205" s="229" t="s">
        <v>884</v>
      </c>
      <c r="C205" s="229"/>
      <c r="D205" s="229"/>
      <c r="E205" s="229"/>
      <c r="F205" s="229"/>
      <c r="G205" s="229"/>
      <c r="H205" s="229"/>
      <c r="I205" s="230" t="s">
        <v>113</v>
      </c>
      <c r="J205" s="230"/>
      <c r="K205" s="230"/>
      <c r="L205" s="230" t="s">
        <v>98</v>
      </c>
      <c r="M205" s="230"/>
      <c r="N205" s="230"/>
      <c r="O205" s="230"/>
      <c r="P205" s="230"/>
      <c r="R205" s="227" t="s">
        <v>968</v>
      </c>
      <c r="S205" s="227"/>
      <c r="T205" s="227"/>
      <c r="U205" s="98">
        <v>391.99</v>
      </c>
    </row>
    <row r="206" spans="1:21">
      <c r="R206" s="227"/>
      <c r="S206" s="227"/>
      <c r="T206" s="227"/>
    </row>
    <row r="207" spans="1:21">
      <c r="B207" s="229" t="s">
        <v>884</v>
      </c>
      <c r="C207" s="229"/>
      <c r="D207" s="229"/>
      <c r="E207" s="229"/>
      <c r="F207" s="229"/>
      <c r="G207" s="229"/>
      <c r="H207" s="229"/>
      <c r="I207" s="230" t="s">
        <v>969</v>
      </c>
      <c r="J207" s="230"/>
      <c r="K207" s="230"/>
      <c r="L207" s="230" t="s">
        <v>100</v>
      </c>
      <c r="M207" s="230"/>
      <c r="N207" s="230"/>
      <c r="O207" s="230"/>
      <c r="P207" s="230"/>
      <c r="R207" s="230" t="s">
        <v>970</v>
      </c>
      <c r="S207" s="230"/>
      <c r="T207" s="230"/>
      <c r="U207" s="98">
        <v>12.99</v>
      </c>
    </row>
    <row r="208" spans="1:21">
      <c r="B208" s="229" t="s">
        <v>884</v>
      </c>
      <c r="C208" s="229"/>
      <c r="D208" s="229"/>
      <c r="E208" s="229"/>
      <c r="F208" s="229"/>
      <c r="G208" s="229"/>
      <c r="H208" s="229"/>
      <c r="I208" s="230" t="s">
        <v>971</v>
      </c>
      <c r="J208" s="230"/>
      <c r="K208" s="230"/>
      <c r="L208" s="230" t="s">
        <v>155</v>
      </c>
      <c r="M208" s="230"/>
      <c r="N208" s="230"/>
      <c r="O208" s="230"/>
      <c r="P208" s="230"/>
      <c r="R208" s="230" t="s">
        <v>972</v>
      </c>
      <c r="S208" s="230"/>
      <c r="T208" s="230"/>
      <c r="U208" s="98">
        <v>40.21</v>
      </c>
    </row>
    <row r="209" spans="2:21">
      <c r="B209" s="229" t="s">
        <v>884</v>
      </c>
      <c r="C209" s="229"/>
      <c r="D209" s="229"/>
      <c r="E209" s="229"/>
      <c r="F209" s="229"/>
      <c r="G209" s="229"/>
      <c r="H209" s="229"/>
      <c r="I209" s="230" t="s">
        <v>973</v>
      </c>
      <c r="J209" s="230"/>
      <c r="K209" s="230"/>
      <c r="L209" s="230" t="s">
        <v>149</v>
      </c>
      <c r="M209" s="230"/>
      <c r="N209" s="230"/>
      <c r="O209" s="230"/>
      <c r="P209" s="230"/>
      <c r="R209" s="230" t="s">
        <v>150</v>
      </c>
      <c r="S209" s="230"/>
      <c r="T209" s="230"/>
      <c r="U209" s="98">
        <v>108.5</v>
      </c>
    </row>
    <row r="210" spans="2:21">
      <c r="B210" s="229" t="s">
        <v>884</v>
      </c>
      <c r="C210" s="229"/>
      <c r="D210" s="229"/>
      <c r="E210" s="229"/>
      <c r="F210" s="229"/>
      <c r="G210" s="229"/>
      <c r="H210" s="229"/>
      <c r="I210" s="230" t="s">
        <v>974</v>
      </c>
      <c r="J210" s="230"/>
      <c r="K210" s="230"/>
      <c r="L210" s="230" t="s">
        <v>98</v>
      </c>
      <c r="M210" s="230"/>
      <c r="N210" s="230"/>
      <c r="O210" s="230"/>
      <c r="P210" s="230"/>
      <c r="R210" s="230" t="s">
        <v>975</v>
      </c>
      <c r="S210" s="230"/>
      <c r="T210" s="230"/>
      <c r="U210" s="98">
        <v>-10.99</v>
      </c>
    </row>
    <row r="211" spans="2:21">
      <c r="B211" s="229" t="s">
        <v>875</v>
      </c>
      <c r="C211" s="229"/>
      <c r="D211" s="229"/>
      <c r="E211" s="229"/>
      <c r="F211" s="229"/>
      <c r="G211" s="229"/>
      <c r="H211" s="229"/>
      <c r="I211" s="230" t="s">
        <v>976</v>
      </c>
      <c r="J211" s="230"/>
      <c r="K211" s="230"/>
      <c r="L211" s="230" t="s">
        <v>149</v>
      </c>
      <c r="M211" s="230"/>
      <c r="N211" s="230"/>
      <c r="O211" s="230"/>
      <c r="P211" s="230"/>
      <c r="R211" s="230" t="s">
        <v>150</v>
      </c>
      <c r="S211" s="230"/>
      <c r="T211" s="230"/>
      <c r="U211" s="98">
        <v>91.85</v>
      </c>
    </row>
    <row r="212" spans="2:21">
      <c r="B212" s="229" t="s">
        <v>875</v>
      </c>
      <c r="C212" s="229"/>
      <c r="D212" s="229"/>
      <c r="E212" s="229"/>
      <c r="F212" s="229"/>
      <c r="G212" s="229"/>
      <c r="H212" s="229"/>
      <c r="I212" s="230" t="s">
        <v>157</v>
      </c>
      <c r="J212" s="230"/>
      <c r="K212" s="230"/>
      <c r="L212" s="230" t="s">
        <v>149</v>
      </c>
      <c r="M212" s="230"/>
      <c r="N212" s="230"/>
      <c r="O212" s="230"/>
      <c r="P212" s="230"/>
      <c r="R212" s="230" t="s">
        <v>150</v>
      </c>
      <c r="S212" s="230"/>
      <c r="T212" s="230"/>
      <c r="U212" s="98">
        <v>49.23</v>
      </c>
    </row>
    <row r="213" spans="2:21">
      <c r="B213" s="229" t="s">
        <v>875</v>
      </c>
      <c r="C213" s="229"/>
      <c r="D213" s="229"/>
      <c r="E213" s="229"/>
      <c r="F213" s="229"/>
      <c r="G213" s="229"/>
      <c r="H213" s="229"/>
      <c r="I213" s="230" t="s">
        <v>157</v>
      </c>
      <c r="J213" s="230"/>
      <c r="K213" s="230"/>
      <c r="L213" s="230" t="s">
        <v>151</v>
      </c>
      <c r="M213" s="230"/>
      <c r="N213" s="230"/>
      <c r="O213" s="230"/>
      <c r="P213" s="230"/>
      <c r="R213" s="230" t="s">
        <v>977</v>
      </c>
      <c r="S213" s="230"/>
      <c r="T213" s="230"/>
      <c r="U213" s="98">
        <v>44.53</v>
      </c>
    </row>
    <row r="214" spans="2:21">
      <c r="B214" s="229" t="s">
        <v>875</v>
      </c>
      <c r="C214" s="229"/>
      <c r="D214" s="229"/>
      <c r="E214" s="229"/>
      <c r="F214" s="229"/>
      <c r="G214" s="229"/>
      <c r="H214" s="229"/>
      <c r="I214" s="230" t="s">
        <v>156</v>
      </c>
      <c r="J214" s="230"/>
      <c r="K214" s="230"/>
      <c r="L214" s="230" t="s">
        <v>151</v>
      </c>
      <c r="M214" s="230"/>
      <c r="N214" s="230"/>
      <c r="O214" s="230"/>
      <c r="P214" s="230"/>
      <c r="R214" s="230" t="s">
        <v>154</v>
      </c>
      <c r="S214" s="230"/>
      <c r="T214" s="230"/>
      <c r="U214" s="98">
        <v>83.82</v>
      </c>
    </row>
    <row r="215" spans="2:21">
      <c r="B215" s="229" t="s">
        <v>875</v>
      </c>
      <c r="C215" s="229"/>
      <c r="D215" s="229"/>
      <c r="E215" s="229"/>
      <c r="F215" s="229"/>
      <c r="G215" s="229"/>
      <c r="H215" s="229"/>
      <c r="I215" s="230" t="s">
        <v>157</v>
      </c>
      <c r="J215" s="230"/>
      <c r="K215" s="230"/>
      <c r="L215" s="230" t="s">
        <v>149</v>
      </c>
      <c r="M215" s="230"/>
      <c r="N215" s="230"/>
      <c r="O215" s="230"/>
      <c r="P215" s="230"/>
      <c r="R215" s="230" t="s">
        <v>150</v>
      </c>
      <c r="S215" s="230"/>
      <c r="T215" s="230"/>
      <c r="U215" s="98">
        <v>140.97</v>
      </c>
    </row>
    <row r="216" spans="2:21">
      <c r="B216" s="229" t="s">
        <v>875</v>
      </c>
      <c r="C216" s="229"/>
      <c r="D216" s="229"/>
      <c r="E216" s="229"/>
      <c r="F216" s="229"/>
      <c r="G216" s="229"/>
      <c r="H216" s="229"/>
      <c r="I216" s="230" t="s">
        <v>157</v>
      </c>
      <c r="J216" s="230"/>
      <c r="K216" s="230"/>
      <c r="L216" s="230" t="s">
        <v>149</v>
      </c>
      <c r="M216" s="230"/>
      <c r="N216" s="230"/>
      <c r="O216" s="230"/>
      <c r="P216" s="230"/>
      <c r="R216" s="230" t="s">
        <v>150</v>
      </c>
      <c r="S216" s="230"/>
      <c r="T216" s="230"/>
      <c r="U216" s="98">
        <v>106.45</v>
      </c>
    </row>
    <row r="217" spans="2:21">
      <c r="B217" s="229" t="s">
        <v>875</v>
      </c>
      <c r="C217" s="229"/>
      <c r="D217" s="229"/>
      <c r="E217" s="229"/>
      <c r="F217" s="229"/>
      <c r="G217" s="229"/>
      <c r="H217" s="229"/>
      <c r="I217" s="230" t="s">
        <v>175</v>
      </c>
      <c r="J217" s="230"/>
      <c r="K217" s="230"/>
      <c r="L217" s="230" t="s">
        <v>149</v>
      </c>
      <c r="M217" s="230"/>
      <c r="N217" s="230"/>
      <c r="O217" s="230"/>
      <c r="P217" s="230"/>
      <c r="R217" s="230" t="s">
        <v>978</v>
      </c>
      <c r="S217" s="230"/>
      <c r="T217" s="230"/>
      <c r="U217" s="98">
        <v>55.92</v>
      </c>
    </row>
    <row r="218" spans="2:21">
      <c r="B218" s="229" t="s">
        <v>875</v>
      </c>
      <c r="C218" s="229"/>
      <c r="D218" s="229"/>
      <c r="E218" s="229"/>
      <c r="F218" s="229"/>
      <c r="G218" s="229"/>
      <c r="H218" s="229"/>
      <c r="I218" s="230" t="s">
        <v>179</v>
      </c>
      <c r="J218" s="230"/>
      <c r="K218" s="230"/>
      <c r="L218" s="230" t="s">
        <v>147</v>
      </c>
      <c r="M218" s="230"/>
      <c r="N218" s="230"/>
      <c r="O218" s="230"/>
      <c r="P218" s="230"/>
      <c r="R218" s="230" t="s">
        <v>174</v>
      </c>
      <c r="S218" s="230"/>
      <c r="T218" s="230"/>
      <c r="U218" s="98">
        <v>42.97</v>
      </c>
    </row>
    <row r="219" spans="2:21">
      <c r="B219" s="229" t="s">
        <v>875</v>
      </c>
      <c r="C219" s="229"/>
      <c r="D219" s="229"/>
      <c r="E219" s="229"/>
      <c r="F219" s="229"/>
      <c r="G219" s="229"/>
      <c r="H219" s="229"/>
      <c r="I219" s="230" t="s">
        <v>152</v>
      </c>
      <c r="J219" s="230"/>
      <c r="K219" s="230"/>
      <c r="L219" s="230" t="s">
        <v>100</v>
      </c>
      <c r="M219" s="230"/>
      <c r="N219" s="230"/>
      <c r="O219" s="230"/>
      <c r="P219" s="230"/>
      <c r="R219" s="227" t="s">
        <v>979</v>
      </c>
      <c r="S219" s="227"/>
      <c r="T219" s="227"/>
      <c r="U219" s="98">
        <v>135</v>
      </c>
    </row>
    <row r="220" spans="2:21">
      <c r="R220" s="227"/>
      <c r="S220" s="227"/>
      <c r="T220" s="227"/>
    </row>
    <row r="221" spans="2:21">
      <c r="B221" s="229" t="s">
        <v>875</v>
      </c>
      <c r="C221" s="229"/>
      <c r="D221" s="229"/>
      <c r="E221" s="229"/>
      <c r="F221" s="229"/>
      <c r="G221" s="229"/>
      <c r="H221" s="229"/>
      <c r="I221" s="230" t="s">
        <v>980</v>
      </c>
      <c r="J221" s="230"/>
      <c r="K221" s="230"/>
      <c r="L221" s="230" t="s">
        <v>98</v>
      </c>
      <c r="M221" s="230"/>
      <c r="N221" s="230"/>
      <c r="O221" s="230"/>
      <c r="P221" s="230"/>
      <c r="R221" s="227" t="s">
        <v>964</v>
      </c>
      <c r="S221" s="227"/>
      <c r="T221" s="227"/>
      <c r="U221" s="98">
        <v>230.69</v>
      </c>
    </row>
    <row r="222" spans="2:21">
      <c r="R222" s="227"/>
      <c r="S222" s="227"/>
      <c r="T222" s="227"/>
    </row>
    <row r="223" spans="2:21">
      <c r="B223" s="229" t="s">
        <v>875</v>
      </c>
      <c r="C223" s="229"/>
      <c r="D223" s="229"/>
      <c r="E223" s="229"/>
      <c r="F223" s="229"/>
      <c r="G223" s="229"/>
      <c r="H223" s="229"/>
      <c r="I223" s="230" t="s">
        <v>173</v>
      </c>
      <c r="J223" s="230"/>
      <c r="K223" s="230"/>
      <c r="L223" s="230" t="s">
        <v>155</v>
      </c>
      <c r="M223" s="230"/>
      <c r="N223" s="230"/>
      <c r="O223" s="230"/>
      <c r="P223" s="230"/>
      <c r="R223" s="230" t="s">
        <v>981</v>
      </c>
      <c r="S223" s="230"/>
      <c r="T223" s="230"/>
      <c r="U223" s="98">
        <v>51.91</v>
      </c>
    </row>
    <row r="224" spans="2:21">
      <c r="B224" s="229" t="s">
        <v>875</v>
      </c>
      <c r="C224" s="229"/>
      <c r="D224" s="229"/>
      <c r="E224" s="229"/>
      <c r="F224" s="229"/>
      <c r="G224" s="229"/>
      <c r="H224" s="229"/>
      <c r="I224" s="230" t="s">
        <v>158</v>
      </c>
      <c r="J224" s="230"/>
      <c r="K224" s="230"/>
      <c r="L224" s="230" t="s">
        <v>159</v>
      </c>
      <c r="M224" s="230"/>
      <c r="N224" s="230"/>
      <c r="O224" s="230"/>
      <c r="P224" s="230"/>
      <c r="R224" s="227" t="s">
        <v>982</v>
      </c>
      <c r="S224" s="227"/>
      <c r="T224" s="227"/>
      <c r="U224" s="98">
        <v>25.5</v>
      </c>
    </row>
    <row r="225" spans="2:21">
      <c r="R225" s="227"/>
      <c r="S225" s="227"/>
      <c r="T225" s="227"/>
    </row>
    <row r="226" spans="2:21">
      <c r="B226" s="229" t="s">
        <v>875</v>
      </c>
      <c r="C226" s="229"/>
      <c r="D226" s="229"/>
      <c r="E226" s="229"/>
      <c r="F226" s="229"/>
      <c r="G226" s="229"/>
      <c r="H226" s="229"/>
      <c r="I226" s="230" t="s">
        <v>983</v>
      </c>
      <c r="J226" s="230"/>
      <c r="K226" s="230"/>
      <c r="L226" s="230" t="s">
        <v>151</v>
      </c>
      <c r="M226" s="230"/>
      <c r="N226" s="230"/>
      <c r="O226" s="230"/>
      <c r="P226" s="230"/>
      <c r="R226" s="227" t="s">
        <v>967</v>
      </c>
      <c r="S226" s="227"/>
      <c r="T226" s="227"/>
      <c r="U226" s="98">
        <v>80.88</v>
      </c>
    </row>
    <row r="227" spans="2:21">
      <c r="R227" s="227"/>
      <c r="S227" s="227"/>
      <c r="T227" s="227"/>
    </row>
    <row r="228" spans="2:21">
      <c r="B228" s="229" t="s">
        <v>875</v>
      </c>
      <c r="C228" s="229"/>
      <c r="D228" s="229"/>
      <c r="E228" s="229"/>
      <c r="F228" s="229"/>
      <c r="G228" s="229"/>
      <c r="H228" s="229"/>
      <c r="I228" s="230" t="s">
        <v>712</v>
      </c>
      <c r="J228" s="230"/>
      <c r="K228" s="230"/>
      <c r="L228" s="230" t="s">
        <v>118</v>
      </c>
      <c r="M228" s="230"/>
      <c r="N228" s="230"/>
      <c r="O228" s="230"/>
      <c r="P228" s="230"/>
      <c r="R228" s="230" t="s">
        <v>984</v>
      </c>
      <c r="S228" s="230"/>
      <c r="T228" s="230"/>
      <c r="U228" s="98">
        <v>828</v>
      </c>
    </row>
    <row r="229" spans="2:21">
      <c r="B229" s="229" t="s">
        <v>914</v>
      </c>
      <c r="C229" s="229"/>
      <c r="D229" s="229"/>
      <c r="E229" s="229"/>
      <c r="F229" s="229"/>
      <c r="G229" s="229"/>
      <c r="H229" s="229"/>
      <c r="I229" s="230" t="s">
        <v>985</v>
      </c>
      <c r="J229" s="230"/>
      <c r="K229" s="230"/>
      <c r="L229" s="230" t="s">
        <v>98</v>
      </c>
      <c r="M229" s="230"/>
      <c r="N229" s="230"/>
      <c r="O229" s="230"/>
      <c r="P229" s="230"/>
      <c r="R229" s="227" t="s">
        <v>964</v>
      </c>
      <c r="S229" s="227"/>
      <c r="T229" s="227"/>
      <c r="U229" s="98">
        <v>30.56</v>
      </c>
    </row>
    <row r="230" spans="2:21">
      <c r="R230" s="227"/>
      <c r="S230" s="227"/>
      <c r="T230" s="227"/>
    </row>
    <row r="231" spans="2:21">
      <c r="B231" s="229" t="s">
        <v>914</v>
      </c>
      <c r="C231" s="229"/>
      <c r="D231" s="229"/>
      <c r="E231" s="229"/>
      <c r="F231" s="229"/>
      <c r="G231" s="229"/>
      <c r="H231" s="229"/>
      <c r="I231" s="230" t="s">
        <v>986</v>
      </c>
      <c r="J231" s="230"/>
      <c r="K231" s="230"/>
      <c r="L231" s="230" t="s">
        <v>149</v>
      </c>
      <c r="M231" s="230"/>
      <c r="N231" s="230"/>
      <c r="O231" s="230"/>
      <c r="P231" s="230"/>
      <c r="R231" s="230" t="s">
        <v>150</v>
      </c>
      <c r="S231" s="230"/>
      <c r="T231" s="230"/>
      <c r="U231" s="98">
        <v>908.86</v>
      </c>
    </row>
    <row r="232" spans="2:21">
      <c r="B232" s="229" t="s">
        <v>914</v>
      </c>
      <c r="C232" s="229"/>
      <c r="D232" s="229"/>
      <c r="E232" s="229"/>
      <c r="F232" s="229"/>
      <c r="G232" s="229"/>
      <c r="H232" s="229"/>
      <c r="I232" s="230" t="s">
        <v>987</v>
      </c>
      <c r="J232" s="230"/>
      <c r="K232" s="230"/>
      <c r="L232" s="230" t="s">
        <v>151</v>
      </c>
      <c r="M232" s="230"/>
      <c r="N232" s="230"/>
      <c r="O232" s="230"/>
      <c r="P232" s="230"/>
      <c r="R232" s="230" t="s">
        <v>161</v>
      </c>
      <c r="S232" s="230"/>
      <c r="T232" s="230"/>
      <c r="U232" s="98">
        <v>36.99</v>
      </c>
    </row>
    <row r="233" spans="2:21">
      <c r="B233" s="229" t="s">
        <v>914</v>
      </c>
      <c r="C233" s="229"/>
      <c r="D233" s="229"/>
      <c r="E233" s="229"/>
      <c r="F233" s="229"/>
      <c r="G233" s="229"/>
      <c r="H233" s="229"/>
      <c r="I233" s="230" t="s">
        <v>988</v>
      </c>
      <c r="J233" s="230"/>
      <c r="K233" s="230"/>
      <c r="L233" s="230" t="s">
        <v>149</v>
      </c>
      <c r="M233" s="230"/>
      <c r="N233" s="230"/>
      <c r="O233" s="230"/>
      <c r="P233" s="230"/>
      <c r="R233" s="230" t="s">
        <v>989</v>
      </c>
      <c r="S233" s="230"/>
      <c r="T233" s="230"/>
      <c r="U233" s="98">
        <v>33.67</v>
      </c>
    </row>
    <row r="234" spans="2:21">
      <c r="B234" s="229" t="s">
        <v>925</v>
      </c>
      <c r="C234" s="229"/>
      <c r="D234" s="229"/>
      <c r="E234" s="229"/>
      <c r="F234" s="229"/>
      <c r="G234" s="229"/>
      <c r="H234" s="229"/>
      <c r="I234" s="230" t="s">
        <v>146</v>
      </c>
      <c r="J234" s="230"/>
      <c r="K234" s="230"/>
      <c r="L234" s="230" t="s">
        <v>147</v>
      </c>
      <c r="M234" s="230"/>
      <c r="N234" s="230"/>
      <c r="O234" s="230"/>
      <c r="P234" s="230"/>
      <c r="R234" s="230" t="s">
        <v>990</v>
      </c>
      <c r="S234" s="230"/>
      <c r="T234" s="230"/>
      <c r="U234" s="98">
        <v>562.58000000000004</v>
      </c>
    </row>
    <row r="235" spans="2:21">
      <c r="B235" s="229" t="s">
        <v>925</v>
      </c>
      <c r="C235" s="229"/>
      <c r="D235" s="229"/>
      <c r="E235" s="229"/>
      <c r="F235" s="229"/>
      <c r="G235" s="229"/>
      <c r="H235" s="229"/>
      <c r="I235" s="230" t="s">
        <v>167</v>
      </c>
      <c r="J235" s="230"/>
      <c r="K235" s="230"/>
      <c r="L235" s="230" t="s">
        <v>159</v>
      </c>
      <c r="M235" s="230"/>
      <c r="N235" s="230"/>
      <c r="O235" s="230"/>
      <c r="P235" s="230"/>
      <c r="R235" s="230" t="s">
        <v>991</v>
      </c>
      <c r="S235" s="230"/>
      <c r="T235" s="230"/>
      <c r="U235" s="98">
        <v>0.85</v>
      </c>
    </row>
    <row r="236" spans="2:21">
      <c r="B236" s="229" t="s">
        <v>925</v>
      </c>
      <c r="C236" s="229"/>
      <c r="D236" s="229"/>
      <c r="E236" s="229"/>
      <c r="F236" s="229"/>
      <c r="G236" s="229"/>
      <c r="H236" s="229"/>
      <c r="I236" s="230" t="s">
        <v>167</v>
      </c>
      <c r="J236" s="230"/>
      <c r="K236" s="230"/>
      <c r="L236" s="230" t="s">
        <v>159</v>
      </c>
      <c r="M236" s="230"/>
      <c r="N236" s="230"/>
      <c r="O236" s="230"/>
      <c r="P236" s="230"/>
      <c r="R236" s="230" t="s">
        <v>992</v>
      </c>
      <c r="S236" s="230"/>
      <c r="T236" s="230"/>
      <c r="U236" s="98">
        <v>24</v>
      </c>
    </row>
    <row r="237" spans="2:21">
      <c r="B237" s="229" t="s">
        <v>925</v>
      </c>
      <c r="C237" s="229"/>
      <c r="D237" s="229"/>
      <c r="E237" s="229"/>
      <c r="F237" s="229"/>
      <c r="G237" s="229"/>
      <c r="H237" s="229"/>
      <c r="I237" s="230" t="s">
        <v>167</v>
      </c>
      <c r="J237" s="230"/>
      <c r="K237" s="230"/>
      <c r="L237" s="230" t="s">
        <v>159</v>
      </c>
      <c r="M237" s="230"/>
      <c r="N237" s="230"/>
      <c r="O237" s="230"/>
      <c r="P237" s="230"/>
      <c r="R237" s="230" t="s">
        <v>993</v>
      </c>
      <c r="S237" s="230"/>
      <c r="T237" s="230"/>
      <c r="U237" s="98">
        <v>16.5</v>
      </c>
    </row>
    <row r="238" spans="2:21">
      <c r="B238" s="229" t="s">
        <v>925</v>
      </c>
      <c r="C238" s="229"/>
      <c r="D238" s="229"/>
      <c r="E238" s="229"/>
      <c r="F238" s="229"/>
      <c r="G238" s="229"/>
      <c r="H238" s="229"/>
      <c r="I238" s="230" t="s">
        <v>994</v>
      </c>
      <c r="J238" s="230"/>
      <c r="K238" s="230"/>
      <c r="L238" s="230" t="s">
        <v>120</v>
      </c>
      <c r="M238" s="230"/>
      <c r="N238" s="230"/>
      <c r="O238" s="230"/>
      <c r="P238" s="230"/>
      <c r="R238" s="227" t="s">
        <v>995</v>
      </c>
      <c r="S238" s="227"/>
      <c r="T238" s="227"/>
      <c r="U238" s="98">
        <v>44.95</v>
      </c>
    </row>
    <row r="239" spans="2:21">
      <c r="R239" s="227"/>
      <c r="S239" s="227"/>
      <c r="T239" s="227"/>
    </row>
    <row r="240" spans="2:21">
      <c r="B240" s="229" t="s">
        <v>925</v>
      </c>
      <c r="C240" s="229"/>
      <c r="D240" s="229"/>
      <c r="E240" s="229"/>
      <c r="F240" s="229"/>
      <c r="G240" s="229"/>
      <c r="H240" s="229"/>
      <c r="I240" s="230" t="s">
        <v>167</v>
      </c>
      <c r="J240" s="230"/>
      <c r="K240" s="230"/>
      <c r="L240" s="230" t="s">
        <v>159</v>
      </c>
      <c r="M240" s="230"/>
      <c r="N240" s="230"/>
      <c r="O240" s="230"/>
      <c r="P240" s="230"/>
      <c r="R240" s="227" t="s">
        <v>996</v>
      </c>
      <c r="S240" s="227"/>
      <c r="T240" s="227"/>
      <c r="U240" s="98">
        <v>1.02</v>
      </c>
    </row>
    <row r="241" spans="1:22">
      <c r="R241" s="227"/>
      <c r="S241" s="227"/>
      <c r="T241" s="227"/>
    </row>
    <row r="242" spans="1:22">
      <c r="B242" s="229" t="s">
        <v>832</v>
      </c>
      <c r="C242" s="229"/>
      <c r="D242" s="229"/>
      <c r="E242" s="229"/>
      <c r="F242" s="229"/>
      <c r="G242" s="229"/>
      <c r="H242" s="229"/>
      <c r="I242" s="230" t="s">
        <v>146</v>
      </c>
      <c r="J242" s="230"/>
      <c r="K242" s="230"/>
      <c r="L242" s="230" t="s">
        <v>147</v>
      </c>
      <c r="M242" s="230"/>
      <c r="N242" s="230"/>
      <c r="O242" s="230"/>
      <c r="P242" s="230"/>
      <c r="R242" s="230" t="s">
        <v>997</v>
      </c>
      <c r="S242" s="230"/>
      <c r="T242" s="230"/>
      <c r="U242" s="98">
        <v>49.99</v>
      </c>
    </row>
    <row r="243" spans="1:22">
      <c r="B243" s="229" t="s">
        <v>832</v>
      </c>
      <c r="C243" s="229"/>
      <c r="D243" s="229"/>
      <c r="E243" s="229"/>
      <c r="F243" s="229"/>
      <c r="G243" s="229"/>
      <c r="H243" s="229"/>
      <c r="I243" s="230" t="s">
        <v>985</v>
      </c>
      <c r="J243" s="230"/>
      <c r="K243" s="230"/>
      <c r="L243" s="230" t="s">
        <v>98</v>
      </c>
      <c r="M243" s="230"/>
      <c r="N243" s="230"/>
      <c r="O243" s="230"/>
      <c r="P243" s="230"/>
      <c r="R243" s="227" t="s">
        <v>964</v>
      </c>
      <c r="S243" s="227"/>
      <c r="T243" s="227"/>
      <c r="U243" s="98">
        <v>71.400000000000006</v>
      </c>
    </row>
    <row r="244" spans="1:22">
      <c r="R244" s="227"/>
      <c r="S244" s="227"/>
      <c r="T244" s="227"/>
    </row>
    <row r="245" spans="1:22">
      <c r="B245" s="229" t="s">
        <v>835</v>
      </c>
      <c r="C245" s="229"/>
      <c r="D245" s="229"/>
      <c r="E245" s="229"/>
      <c r="F245" s="229"/>
      <c r="G245" s="229"/>
      <c r="H245" s="229"/>
      <c r="I245" s="230" t="s">
        <v>148</v>
      </c>
      <c r="J245" s="230"/>
      <c r="K245" s="230"/>
      <c r="L245" s="230" t="s">
        <v>149</v>
      </c>
      <c r="M245" s="230"/>
      <c r="N245" s="230"/>
      <c r="O245" s="230"/>
      <c r="P245" s="230"/>
      <c r="R245" s="230" t="s">
        <v>150</v>
      </c>
      <c r="S245" s="230"/>
      <c r="T245" s="230"/>
      <c r="U245" s="98">
        <v>52.04</v>
      </c>
    </row>
    <row r="246" spans="1:22">
      <c r="B246" s="229" t="s">
        <v>835</v>
      </c>
      <c r="C246" s="229"/>
      <c r="D246" s="229"/>
      <c r="E246" s="229"/>
      <c r="F246" s="229"/>
      <c r="G246" s="229"/>
      <c r="H246" s="229"/>
      <c r="I246" s="230" t="s">
        <v>998</v>
      </c>
      <c r="J246" s="230"/>
      <c r="K246" s="230"/>
      <c r="L246" s="230" t="s">
        <v>155</v>
      </c>
      <c r="M246" s="230"/>
      <c r="N246" s="230"/>
      <c r="O246" s="230"/>
      <c r="P246" s="230"/>
      <c r="R246" s="230" t="s">
        <v>999</v>
      </c>
      <c r="S246" s="230"/>
      <c r="T246" s="230"/>
      <c r="U246" s="98">
        <v>54.46</v>
      </c>
    </row>
    <row r="247" spans="1:22">
      <c r="B247" s="229" t="s">
        <v>835</v>
      </c>
      <c r="C247" s="229"/>
      <c r="D247" s="229"/>
      <c r="E247" s="229"/>
      <c r="F247" s="229"/>
      <c r="G247" s="229"/>
      <c r="H247" s="229"/>
      <c r="I247" s="230" t="s">
        <v>1000</v>
      </c>
      <c r="J247" s="230"/>
      <c r="K247" s="230"/>
      <c r="L247" s="230" t="s">
        <v>155</v>
      </c>
      <c r="M247" s="230"/>
      <c r="N247" s="230"/>
      <c r="O247" s="230"/>
      <c r="P247" s="230"/>
      <c r="R247" s="230" t="s">
        <v>972</v>
      </c>
      <c r="S247" s="230"/>
      <c r="T247" s="230"/>
      <c r="U247" s="98">
        <v>39.96</v>
      </c>
    </row>
    <row r="248" spans="1:22">
      <c r="B248" s="229" t="s">
        <v>835</v>
      </c>
      <c r="C248" s="229"/>
      <c r="D248" s="229"/>
      <c r="E248" s="229"/>
      <c r="F248" s="229"/>
      <c r="G248" s="229"/>
      <c r="H248" s="229"/>
      <c r="I248" s="230" t="s">
        <v>1001</v>
      </c>
      <c r="J248" s="230"/>
      <c r="K248" s="230"/>
      <c r="L248" s="230" t="s">
        <v>147</v>
      </c>
      <c r="M248" s="230"/>
      <c r="N248" s="230"/>
      <c r="O248" s="230"/>
      <c r="P248" s="230"/>
      <c r="R248" s="230" t="s">
        <v>1002</v>
      </c>
      <c r="S248" s="230"/>
      <c r="T248" s="230"/>
      <c r="U248" s="98">
        <v>753.76</v>
      </c>
    </row>
    <row r="249" spans="1:22">
      <c r="B249" s="229" t="s">
        <v>835</v>
      </c>
      <c r="C249" s="229"/>
      <c r="D249" s="229"/>
      <c r="E249" s="229"/>
      <c r="F249" s="229"/>
      <c r="G249" s="229"/>
      <c r="H249" s="229"/>
      <c r="I249" s="227" t="s">
        <v>966</v>
      </c>
      <c r="J249" s="227"/>
      <c r="K249" s="227"/>
      <c r="L249" s="230" t="s">
        <v>151</v>
      </c>
      <c r="M249" s="230"/>
      <c r="N249" s="230"/>
      <c r="O249" s="230"/>
      <c r="P249" s="230"/>
      <c r="R249" s="230" t="s">
        <v>977</v>
      </c>
      <c r="S249" s="230"/>
      <c r="T249" s="230"/>
      <c r="U249" s="98">
        <v>7.08</v>
      </c>
    </row>
    <row r="250" spans="1:22">
      <c r="I250" s="227"/>
      <c r="J250" s="227"/>
      <c r="K250" s="227"/>
    </row>
    <row r="251" spans="1:22">
      <c r="B251" s="229" t="s">
        <v>835</v>
      </c>
      <c r="C251" s="229"/>
      <c r="D251" s="229"/>
      <c r="E251" s="229"/>
      <c r="F251" s="229"/>
      <c r="G251" s="229"/>
      <c r="H251" s="229"/>
      <c r="I251" s="230" t="s">
        <v>166</v>
      </c>
      <c r="J251" s="230"/>
      <c r="K251" s="230"/>
      <c r="L251" s="230" t="s">
        <v>120</v>
      </c>
      <c r="M251" s="230"/>
      <c r="N251" s="230"/>
      <c r="O251" s="230"/>
      <c r="P251" s="230"/>
      <c r="R251" s="230" t="s">
        <v>1003</v>
      </c>
      <c r="S251" s="230"/>
      <c r="T251" s="230"/>
      <c r="U251" s="98">
        <v>83.9</v>
      </c>
    </row>
    <row r="252" spans="1:22">
      <c r="B252" s="229" t="s">
        <v>835</v>
      </c>
      <c r="C252" s="229"/>
      <c r="D252" s="229"/>
      <c r="E252" s="229"/>
      <c r="F252" s="229"/>
      <c r="G252" s="229"/>
      <c r="H252" s="229"/>
      <c r="I252" s="230" t="s">
        <v>146</v>
      </c>
      <c r="J252" s="230"/>
      <c r="K252" s="230"/>
      <c r="L252" s="230" t="s">
        <v>147</v>
      </c>
      <c r="M252" s="230"/>
      <c r="N252" s="230"/>
      <c r="O252" s="230"/>
      <c r="P252" s="230"/>
      <c r="R252" s="230" t="s">
        <v>1004</v>
      </c>
      <c r="S252" s="230"/>
      <c r="T252" s="230"/>
      <c r="U252" s="98">
        <v>14.89</v>
      </c>
    </row>
    <row r="253" spans="1:22">
      <c r="B253" s="229" t="s">
        <v>837</v>
      </c>
      <c r="C253" s="229"/>
      <c r="D253" s="229"/>
      <c r="E253" s="229"/>
      <c r="F253" s="229"/>
      <c r="G253" s="229"/>
      <c r="H253" s="229"/>
      <c r="I253" s="230" t="s">
        <v>157</v>
      </c>
      <c r="J253" s="230"/>
      <c r="K253" s="230"/>
      <c r="L253" s="230" t="s">
        <v>98</v>
      </c>
      <c r="M253" s="230"/>
      <c r="N253" s="230"/>
      <c r="O253" s="230"/>
      <c r="P253" s="230"/>
      <c r="R253" s="230" t="s">
        <v>1005</v>
      </c>
      <c r="S253" s="230"/>
      <c r="T253" s="230"/>
      <c r="U253" s="98">
        <v>79.95</v>
      </c>
    </row>
    <row r="254" spans="1:22" ht="4.5" customHeight="1"/>
    <row r="255" spans="1:22" ht="11.25" customHeight="1"/>
    <row r="256" spans="1:22" ht="13.5" customHeight="1">
      <c r="A256" s="227" t="s">
        <v>881</v>
      </c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P256" s="228" t="s">
        <v>1006</v>
      </c>
      <c r="Q256" s="228"/>
      <c r="R256" s="228"/>
      <c r="S256" s="228"/>
      <c r="T256" s="228"/>
      <c r="U256" s="228"/>
      <c r="V256" s="228"/>
    </row>
    <row r="257" spans="1:21" ht="20.25" customHeight="1">
      <c r="A257" s="236" t="s">
        <v>883</v>
      </c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</row>
    <row r="258" spans="1:21" ht="7.5" customHeight="1"/>
    <row r="259" spans="1:21">
      <c r="A259" s="235" t="s">
        <v>145</v>
      </c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</row>
    <row r="260" spans="1:21" ht="6" customHeight="1"/>
    <row r="261" spans="1:21">
      <c r="B261" s="229" t="s">
        <v>837</v>
      </c>
      <c r="C261" s="229"/>
      <c r="D261" s="229"/>
      <c r="E261" s="229"/>
      <c r="F261" s="229"/>
      <c r="G261" s="229"/>
      <c r="H261" s="229"/>
      <c r="I261" s="230" t="s">
        <v>157</v>
      </c>
      <c r="J261" s="230"/>
      <c r="K261" s="230"/>
      <c r="L261" s="230" t="s">
        <v>98</v>
      </c>
      <c r="M261" s="230"/>
      <c r="N261" s="230"/>
      <c r="O261" s="230"/>
      <c r="P261" s="230"/>
      <c r="R261" s="227" t="s">
        <v>1007</v>
      </c>
      <c r="S261" s="227"/>
      <c r="T261" s="227"/>
      <c r="U261" s="98">
        <v>37.770000000000003</v>
      </c>
    </row>
    <row r="262" spans="1:21">
      <c r="R262" s="227"/>
      <c r="S262" s="227"/>
      <c r="T262" s="227"/>
    </row>
    <row r="263" spans="1:21">
      <c r="B263" s="229" t="s">
        <v>837</v>
      </c>
      <c r="C263" s="229"/>
      <c r="D263" s="229"/>
      <c r="E263" s="229"/>
      <c r="F263" s="229"/>
      <c r="G263" s="229"/>
      <c r="H263" s="229"/>
      <c r="I263" s="230" t="s">
        <v>157</v>
      </c>
      <c r="J263" s="230"/>
      <c r="K263" s="230"/>
      <c r="L263" s="230" t="s">
        <v>149</v>
      </c>
      <c r="M263" s="230"/>
      <c r="N263" s="230"/>
      <c r="O263" s="230"/>
      <c r="P263" s="230"/>
      <c r="R263" s="230" t="s">
        <v>150</v>
      </c>
      <c r="S263" s="230"/>
      <c r="T263" s="230"/>
      <c r="U263" s="98">
        <v>111.7</v>
      </c>
    </row>
    <row r="264" spans="1:21">
      <c r="B264" s="229" t="s">
        <v>837</v>
      </c>
      <c r="C264" s="229"/>
      <c r="D264" s="229"/>
      <c r="E264" s="229"/>
      <c r="F264" s="229"/>
      <c r="G264" s="229"/>
      <c r="H264" s="229"/>
      <c r="I264" s="230" t="s">
        <v>179</v>
      </c>
      <c r="J264" s="230"/>
      <c r="K264" s="230"/>
      <c r="L264" s="230" t="s">
        <v>147</v>
      </c>
      <c r="M264" s="230"/>
      <c r="N264" s="230"/>
      <c r="O264" s="230"/>
      <c r="P264" s="230"/>
      <c r="R264" s="230" t="s">
        <v>1008</v>
      </c>
      <c r="S264" s="230"/>
      <c r="T264" s="230"/>
      <c r="U264" s="98">
        <v>71.89</v>
      </c>
    </row>
    <row r="265" spans="1:21">
      <c r="B265" s="229" t="s">
        <v>837</v>
      </c>
      <c r="C265" s="229"/>
      <c r="D265" s="229"/>
      <c r="E265" s="229"/>
      <c r="F265" s="229"/>
      <c r="G265" s="229"/>
      <c r="H265" s="229"/>
      <c r="I265" s="230" t="s">
        <v>168</v>
      </c>
      <c r="J265" s="230"/>
      <c r="K265" s="230"/>
      <c r="L265" s="230" t="s">
        <v>98</v>
      </c>
      <c r="M265" s="230"/>
      <c r="N265" s="230"/>
      <c r="O265" s="230"/>
      <c r="P265" s="230"/>
      <c r="R265" s="227" t="s">
        <v>1009</v>
      </c>
      <c r="S265" s="227"/>
      <c r="T265" s="227"/>
      <c r="U265" s="98">
        <v>369</v>
      </c>
    </row>
    <row r="266" spans="1:21">
      <c r="R266" s="227"/>
      <c r="S266" s="227"/>
      <c r="T266" s="227"/>
    </row>
    <row r="267" spans="1:21">
      <c r="B267" s="229" t="s">
        <v>837</v>
      </c>
      <c r="C267" s="229"/>
      <c r="D267" s="229"/>
      <c r="E267" s="229"/>
      <c r="F267" s="229"/>
      <c r="G267" s="229"/>
      <c r="H267" s="229"/>
      <c r="I267" s="230" t="s">
        <v>1010</v>
      </c>
      <c r="J267" s="230"/>
      <c r="K267" s="230"/>
      <c r="L267" s="230" t="s">
        <v>98</v>
      </c>
      <c r="M267" s="230"/>
      <c r="N267" s="230"/>
      <c r="O267" s="230"/>
      <c r="P267" s="230"/>
      <c r="R267" s="227" t="s">
        <v>1011</v>
      </c>
      <c r="S267" s="227"/>
      <c r="T267" s="227"/>
      <c r="U267" s="98">
        <v>-176.1</v>
      </c>
    </row>
    <row r="268" spans="1:21">
      <c r="R268" s="227"/>
      <c r="S268" s="227"/>
      <c r="T268" s="227"/>
    </row>
    <row r="269" spans="1:21">
      <c r="B269" s="229" t="s">
        <v>857</v>
      </c>
      <c r="C269" s="229"/>
      <c r="D269" s="229"/>
      <c r="E269" s="229"/>
      <c r="F269" s="229"/>
      <c r="G269" s="229"/>
      <c r="H269" s="229"/>
      <c r="I269" s="230" t="s">
        <v>148</v>
      </c>
      <c r="J269" s="230"/>
      <c r="K269" s="230"/>
      <c r="L269" s="230" t="s">
        <v>151</v>
      </c>
      <c r="M269" s="230"/>
      <c r="N269" s="230"/>
      <c r="O269" s="230"/>
      <c r="P269" s="230"/>
      <c r="R269" s="227" t="s">
        <v>1012</v>
      </c>
      <c r="S269" s="227"/>
      <c r="T269" s="227"/>
      <c r="U269" s="98">
        <v>71.349999999999994</v>
      </c>
    </row>
    <row r="270" spans="1:21">
      <c r="R270" s="227"/>
      <c r="S270" s="227"/>
      <c r="T270" s="227"/>
    </row>
    <row r="271" spans="1:21">
      <c r="B271" s="229" t="s">
        <v>857</v>
      </c>
      <c r="C271" s="229"/>
      <c r="D271" s="229"/>
      <c r="E271" s="229"/>
      <c r="F271" s="229"/>
      <c r="G271" s="229"/>
      <c r="H271" s="229"/>
      <c r="I271" s="230" t="s">
        <v>148</v>
      </c>
      <c r="J271" s="230"/>
      <c r="K271" s="230"/>
      <c r="L271" s="230" t="s">
        <v>151</v>
      </c>
      <c r="M271" s="230"/>
      <c r="N271" s="230"/>
      <c r="O271" s="230"/>
      <c r="P271" s="230"/>
      <c r="R271" s="227" t="s">
        <v>1013</v>
      </c>
      <c r="S271" s="227"/>
      <c r="T271" s="227"/>
      <c r="U271" s="98">
        <v>120.58</v>
      </c>
    </row>
    <row r="272" spans="1:21">
      <c r="R272" s="227"/>
      <c r="S272" s="227"/>
      <c r="T272" s="227"/>
    </row>
    <row r="273" spans="2:21">
      <c r="B273" s="229" t="s">
        <v>857</v>
      </c>
      <c r="C273" s="229"/>
      <c r="D273" s="229"/>
      <c r="E273" s="229"/>
      <c r="F273" s="229"/>
      <c r="G273" s="229"/>
      <c r="H273" s="229"/>
      <c r="I273" s="230" t="s">
        <v>1014</v>
      </c>
      <c r="J273" s="230"/>
      <c r="K273" s="230"/>
      <c r="L273" s="230" t="s">
        <v>149</v>
      </c>
      <c r="M273" s="230"/>
      <c r="N273" s="230"/>
      <c r="O273" s="230"/>
      <c r="P273" s="230"/>
      <c r="R273" s="230" t="s">
        <v>150</v>
      </c>
      <c r="S273" s="230"/>
      <c r="T273" s="230"/>
      <c r="U273" s="98">
        <v>292.47000000000003</v>
      </c>
    </row>
    <row r="274" spans="2:21">
      <c r="B274" s="229" t="s">
        <v>857</v>
      </c>
      <c r="C274" s="229"/>
      <c r="D274" s="229"/>
      <c r="E274" s="229"/>
      <c r="F274" s="229"/>
      <c r="G274" s="229"/>
      <c r="H274" s="229"/>
      <c r="I274" s="230" t="s">
        <v>146</v>
      </c>
      <c r="J274" s="230"/>
      <c r="K274" s="230"/>
      <c r="L274" s="230" t="s">
        <v>149</v>
      </c>
      <c r="M274" s="230"/>
      <c r="N274" s="230"/>
      <c r="O274" s="230"/>
      <c r="P274" s="230"/>
      <c r="R274" s="230" t="s">
        <v>150</v>
      </c>
      <c r="S274" s="230"/>
      <c r="T274" s="230"/>
      <c r="U274" s="98">
        <v>304.38</v>
      </c>
    </row>
    <row r="275" spans="2:21">
      <c r="B275" s="229" t="s">
        <v>839</v>
      </c>
      <c r="C275" s="229"/>
      <c r="D275" s="229"/>
      <c r="E275" s="229"/>
      <c r="F275" s="229"/>
      <c r="G275" s="229"/>
      <c r="H275" s="229"/>
      <c r="I275" s="230" t="s">
        <v>998</v>
      </c>
      <c r="J275" s="230"/>
      <c r="K275" s="230"/>
      <c r="L275" s="230" t="s">
        <v>155</v>
      </c>
      <c r="M275" s="230"/>
      <c r="N275" s="230"/>
      <c r="O275" s="230"/>
      <c r="P275" s="230"/>
      <c r="R275" s="230" t="s">
        <v>164</v>
      </c>
      <c r="S275" s="230"/>
      <c r="T275" s="230"/>
      <c r="U275" s="98">
        <v>50.75</v>
      </c>
    </row>
    <row r="276" spans="2:21">
      <c r="B276" s="229" t="s">
        <v>839</v>
      </c>
      <c r="C276" s="229"/>
      <c r="D276" s="229"/>
      <c r="E276" s="229"/>
      <c r="F276" s="229"/>
      <c r="G276" s="229"/>
      <c r="H276" s="229"/>
      <c r="I276" s="230" t="s">
        <v>1015</v>
      </c>
      <c r="J276" s="230"/>
      <c r="K276" s="230"/>
      <c r="L276" s="230" t="s">
        <v>261</v>
      </c>
      <c r="M276" s="230"/>
      <c r="N276" s="230"/>
      <c r="O276" s="230"/>
      <c r="P276" s="230"/>
      <c r="R276" s="227" t="s">
        <v>1016</v>
      </c>
      <c r="S276" s="227"/>
      <c r="T276" s="227"/>
      <c r="U276" s="98">
        <v>176.1</v>
      </c>
    </row>
    <row r="277" spans="2:21">
      <c r="R277" s="227"/>
      <c r="S277" s="227"/>
      <c r="T277" s="227"/>
    </row>
    <row r="278" spans="2:21">
      <c r="B278" s="229" t="s">
        <v>839</v>
      </c>
      <c r="C278" s="229"/>
      <c r="D278" s="229"/>
      <c r="E278" s="229"/>
      <c r="F278" s="229"/>
      <c r="G278" s="229"/>
      <c r="H278" s="229"/>
      <c r="I278" s="230" t="s">
        <v>1017</v>
      </c>
      <c r="J278" s="230"/>
      <c r="K278" s="230"/>
      <c r="L278" s="230" t="s">
        <v>120</v>
      </c>
      <c r="M278" s="230"/>
      <c r="N278" s="230"/>
      <c r="O278" s="230"/>
      <c r="P278" s="230"/>
      <c r="R278" s="230" t="s">
        <v>1018</v>
      </c>
      <c r="S278" s="230"/>
      <c r="T278" s="230"/>
      <c r="U278" s="98">
        <v>12.87</v>
      </c>
    </row>
    <row r="279" spans="2:21">
      <c r="B279" s="229" t="s">
        <v>839</v>
      </c>
      <c r="C279" s="229"/>
      <c r="D279" s="229"/>
      <c r="E279" s="229"/>
      <c r="F279" s="229"/>
      <c r="G279" s="229"/>
      <c r="H279" s="229"/>
      <c r="I279" s="230" t="s">
        <v>157</v>
      </c>
      <c r="J279" s="230"/>
      <c r="K279" s="230"/>
      <c r="L279" s="230" t="s">
        <v>149</v>
      </c>
      <c r="M279" s="230"/>
      <c r="N279" s="230"/>
      <c r="O279" s="230"/>
      <c r="P279" s="230"/>
      <c r="R279" s="230" t="s">
        <v>150</v>
      </c>
      <c r="S279" s="230"/>
      <c r="T279" s="230"/>
      <c r="U279" s="98">
        <v>30.11</v>
      </c>
    </row>
    <row r="280" spans="2:21">
      <c r="B280" s="229" t="s">
        <v>839</v>
      </c>
      <c r="C280" s="229"/>
      <c r="D280" s="229"/>
      <c r="E280" s="229"/>
      <c r="F280" s="229"/>
      <c r="G280" s="229"/>
      <c r="H280" s="229"/>
      <c r="I280" s="230" t="s">
        <v>146</v>
      </c>
      <c r="J280" s="230"/>
      <c r="K280" s="230"/>
      <c r="L280" s="230" t="s">
        <v>147</v>
      </c>
      <c r="M280" s="230"/>
      <c r="N280" s="230"/>
      <c r="O280" s="230"/>
      <c r="P280" s="230"/>
      <c r="R280" s="230" t="s">
        <v>1019</v>
      </c>
      <c r="S280" s="230"/>
      <c r="T280" s="230"/>
      <c r="U280" s="98">
        <v>251.35</v>
      </c>
    </row>
    <row r="281" spans="2:21">
      <c r="B281" s="229" t="s">
        <v>839</v>
      </c>
      <c r="C281" s="229"/>
      <c r="D281" s="229"/>
      <c r="E281" s="229"/>
      <c r="F281" s="229"/>
      <c r="G281" s="229"/>
      <c r="H281" s="229"/>
      <c r="I281" s="230" t="s">
        <v>168</v>
      </c>
      <c r="J281" s="230"/>
      <c r="K281" s="230"/>
      <c r="L281" s="230" t="s">
        <v>151</v>
      </c>
      <c r="M281" s="230"/>
      <c r="N281" s="230"/>
      <c r="O281" s="230"/>
      <c r="P281" s="230"/>
      <c r="R281" s="230" t="s">
        <v>977</v>
      </c>
      <c r="S281" s="230"/>
      <c r="T281" s="230"/>
      <c r="U281" s="98">
        <v>381.41</v>
      </c>
    </row>
    <row r="282" spans="2:21">
      <c r="B282" s="229" t="s">
        <v>839</v>
      </c>
      <c r="C282" s="229"/>
      <c r="D282" s="229"/>
      <c r="E282" s="229"/>
      <c r="F282" s="229"/>
      <c r="G282" s="229"/>
      <c r="H282" s="229"/>
      <c r="I282" s="230" t="s">
        <v>994</v>
      </c>
      <c r="J282" s="230"/>
      <c r="K282" s="230"/>
      <c r="L282" s="230" t="s">
        <v>120</v>
      </c>
      <c r="M282" s="230"/>
      <c r="N282" s="230"/>
      <c r="O282" s="230"/>
      <c r="P282" s="230"/>
      <c r="R282" s="230" t="s">
        <v>1020</v>
      </c>
      <c r="S282" s="230"/>
      <c r="T282" s="230"/>
      <c r="U282" s="98">
        <v>41.75</v>
      </c>
    </row>
    <row r="283" spans="2:21">
      <c r="B283" s="229" t="s">
        <v>841</v>
      </c>
      <c r="C283" s="229"/>
      <c r="D283" s="229"/>
      <c r="E283" s="229"/>
      <c r="F283" s="229"/>
      <c r="G283" s="229"/>
      <c r="H283" s="229"/>
      <c r="I283" s="230" t="s">
        <v>157</v>
      </c>
      <c r="J283" s="230"/>
      <c r="K283" s="230"/>
      <c r="L283" s="230" t="s">
        <v>151</v>
      </c>
      <c r="M283" s="230"/>
      <c r="N283" s="230"/>
      <c r="O283" s="230"/>
      <c r="P283" s="230"/>
      <c r="R283" s="230" t="s">
        <v>1021</v>
      </c>
      <c r="S283" s="230"/>
      <c r="T283" s="230"/>
      <c r="U283" s="98">
        <v>-48.4</v>
      </c>
    </row>
    <row r="284" spans="2:21">
      <c r="B284" s="229" t="s">
        <v>841</v>
      </c>
      <c r="C284" s="229"/>
      <c r="D284" s="229"/>
      <c r="E284" s="229"/>
      <c r="F284" s="229"/>
      <c r="G284" s="229"/>
      <c r="H284" s="229"/>
      <c r="I284" s="230" t="s">
        <v>157</v>
      </c>
      <c r="J284" s="230"/>
      <c r="K284" s="230"/>
      <c r="L284" s="230" t="s">
        <v>151</v>
      </c>
      <c r="M284" s="230"/>
      <c r="N284" s="230"/>
      <c r="O284" s="230"/>
      <c r="P284" s="230"/>
      <c r="R284" s="227" t="s">
        <v>1022</v>
      </c>
      <c r="S284" s="227"/>
      <c r="T284" s="227"/>
      <c r="U284" s="98">
        <v>56.39</v>
      </c>
    </row>
    <row r="285" spans="2:21">
      <c r="R285" s="227"/>
      <c r="S285" s="227"/>
      <c r="T285" s="227"/>
    </row>
    <row r="286" spans="2:21">
      <c r="B286" s="229" t="s">
        <v>1023</v>
      </c>
      <c r="C286" s="229"/>
      <c r="D286" s="229"/>
      <c r="E286" s="229"/>
      <c r="F286" s="229"/>
      <c r="G286" s="229"/>
      <c r="H286" s="229"/>
      <c r="I286" s="230" t="s">
        <v>985</v>
      </c>
      <c r="J286" s="230"/>
      <c r="K286" s="230"/>
      <c r="L286" s="230" t="s">
        <v>98</v>
      </c>
      <c r="M286" s="230"/>
      <c r="N286" s="230"/>
      <c r="O286" s="230"/>
      <c r="P286" s="230"/>
      <c r="R286" s="227" t="s">
        <v>964</v>
      </c>
      <c r="S286" s="227"/>
      <c r="T286" s="227"/>
      <c r="U286" s="98">
        <v>59.88</v>
      </c>
    </row>
    <row r="287" spans="2:21">
      <c r="R287" s="227"/>
      <c r="S287" s="227"/>
      <c r="T287" s="227"/>
    </row>
    <row r="288" spans="2:21">
      <c r="B288" s="229" t="s">
        <v>888</v>
      </c>
      <c r="C288" s="229"/>
      <c r="D288" s="229"/>
      <c r="E288" s="229"/>
      <c r="F288" s="229"/>
      <c r="G288" s="229"/>
      <c r="H288" s="229"/>
      <c r="I288" s="230" t="s">
        <v>1024</v>
      </c>
      <c r="J288" s="230"/>
      <c r="K288" s="230"/>
      <c r="L288" s="230" t="s">
        <v>149</v>
      </c>
      <c r="M288" s="230"/>
      <c r="N288" s="230"/>
      <c r="O288" s="230"/>
      <c r="P288" s="230"/>
      <c r="R288" s="230" t="s">
        <v>150</v>
      </c>
      <c r="S288" s="230"/>
      <c r="T288" s="230"/>
      <c r="U288" s="98">
        <v>152.94999999999999</v>
      </c>
    </row>
    <row r="289" spans="2:21">
      <c r="B289" s="229" t="s">
        <v>888</v>
      </c>
      <c r="C289" s="229"/>
      <c r="D289" s="229"/>
      <c r="E289" s="229"/>
      <c r="F289" s="229"/>
      <c r="G289" s="229"/>
      <c r="H289" s="229"/>
      <c r="I289" s="230" t="s">
        <v>152</v>
      </c>
      <c r="J289" s="230"/>
      <c r="K289" s="230"/>
      <c r="L289" s="230" t="s">
        <v>100</v>
      </c>
      <c r="M289" s="230"/>
      <c r="N289" s="230"/>
      <c r="O289" s="230"/>
      <c r="P289" s="230"/>
      <c r="R289" s="230" t="s">
        <v>1025</v>
      </c>
      <c r="S289" s="230"/>
      <c r="T289" s="230"/>
      <c r="U289" s="98">
        <v>135</v>
      </c>
    </row>
    <row r="290" spans="2:21">
      <c r="B290" s="229" t="s">
        <v>888</v>
      </c>
      <c r="C290" s="229"/>
      <c r="D290" s="229"/>
      <c r="E290" s="229"/>
      <c r="F290" s="229"/>
      <c r="G290" s="229"/>
      <c r="H290" s="229"/>
      <c r="I290" s="230" t="s">
        <v>152</v>
      </c>
      <c r="J290" s="230"/>
      <c r="K290" s="230"/>
      <c r="L290" s="230" t="s">
        <v>100</v>
      </c>
      <c r="M290" s="230"/>
      <c r="N290" s="230"/>
      <c r="O290" s="230"/>
      <c r="P290" s="230"/>
      <c r="R290" s="230" t="s">
        <v>1026</v>
      </c>
      <c r="S290" s="230"/>
      <c r="T290" s="230"/>
      <c r="U290" s="98">
        <v>135</v>
      </c>
    </row>
    <row r="291" spans="2:21">
      <c r="B291" s="229" t="s">
        <v>888</v>
      </c>
      <c r="C291" s="229"/>
      <c r="D291" s="229"/>
      <c r="E291" s="229"/>
      <c r="F291" s="229"/>
      <c r="G291" s="229"/>
      <c r="H291" s="229"/>
      <c r="I291" s="230" t="s">
        <v>178</v>
      </c>
      <c r="J291" s="230"/>
      <c r="K291" s="230"/>
      <c r="L291" s="230" t="s">
        <v>149</v>
      </c>
      <c r="M291" s="230"/>
      <c r="N291" s="230"/>
      <c r="O291" s="230"/>
      <c r="P291" s="230"/>
      <c r="R291" s="230" t="s">
        <v>150</v>
      </c>
      <c r="S291" s="230"/>
      <c r="T291" s="230"/>
      <c r="U291" s="98">
        <v>24.26</v>
      </c>
    </row>
    <row r="292" spans="2:21">
      <c r="B292" s="229" t="s">
        <v>888</v>
      </c>
      <c r="C292" s="229"/>
      <c r="D292" s="229"/>
      <c r="E292" s="229"/>
      <c r="F292" s="229"/>
      <c r="G292" s="229"/>
      <c r="H292" s="229"/>
      <c r="I292" s="230" t="s">
        <v>1027</v>
      </c>
      <c r="J292" s="230"/>
      <c r="K292" s="230"/>
      <c r="L292" s="230" t="s">
        <v>155</v>
      </c>
      <c r="M292" s="230"/>
      <c r="N292" s="230"/>
      <c r="O292" s="230"/>
      <c r="P292" s="230"/>
      <c r="R292" s="230" t="s">
        <v>1028</v>
      </c>
      <c r="S292" s="230"/>
      <c r="T292" s="230"/>
      <c r="U292" s="98">
        <v>20.100000000000001</v>
      </c>
    </row>
    <row r="293" spans="2:21">
      <c r="B293" s="229" t="s">
        <v>888</v>
      </c>
      <c r="C293" s="229"/>
      <c r="D293" s="229"/>
      <c r="E293" s="229"/>
      <c r="F293" s="229"/>
      <c r="G293" s="229"/>
      <c r="H293" s="229"/>
      <c r="I293" s="230" t="s">
        <v>1029</v>
      </c>
      <c r="J293" s="230"/>
      <c r="K293" s="230"/>
      <c r="L293" s="230" t="s">
        <v>147</v>
      </c>
      <c r="M293" s="230"/>
      <c r="N293" s="230"/>
      <c r="O293" s="230"/>
      <c r="P293" s="230"/>
      <c r="R293" s="230" t="s">
        <v>1030</v>
      </c>
      <c r="S293" s="230"/>
      <c r="T293" s="230"/>
      <c r="U293" s="98">
        <v>92.2</v>
      </c>
    </row>
    <row r="294" spans="2:21">
      <c r="B294" s="229" t="s">
        <v>888</v>
      </c>
      <c r="C294" s="229"/>
      <c r="D294" s="229"/>
      <c r="E294" s="229"/>
      <c r="F294" s="229"/>
      <c r="G294" s="229"/>
      <c r="H294" s="229"/>
      <c r="I294" s="230" t="s">
        <v>146</v>
      </c>
      <c r="J294" s="230"/>
      <c r="K294" s="230"/>
      <c r="L294" s="230" t="s">
        <v>147</v>
      </c>
      <c r="M294" s="230"/>
      <c r="N294" s="230"/>
      <c r="O294" s="230"/>
      <c r="P294" s="230"/>
      <c r="R294" s="230" t="s">
        <v>1031</v>
      </c>
      <c r="S294" s="230"/>
      <c r="T294" s="230"/>
      <c r="U294" s="98">
        <v>260.47000000000003</v>
      </c>
    </row>
    <row r="295" spans="2:21">
      <c r="B295" s="229" t="s">
        <v>888</v>
      </c>
      <c r="C295" s="229"/>
      <c r="D295" s="229"/>
      <c r="E295" s="229"/>
      <c r="F295" s="229"/>
      <c r="G295" s="229"/>
      <c r="H295" s="229"/>
      <c r="I295" s="230" t="s">
        <v>158</v>
      </c>
      <c r="J295" s="230"/>
      <c r="K295" s="230"/>
      <c r="L295" s="230" t="s">
        <v>159</v>
      </c>
      <c r="M295" s="230"/>
      <c r="N295" s="230"/>
      <c r="O295" s="230"/>
      <c r="P295" s="230"/>
      <c r="R295" s="230" t="s">
        <v>1032</v>
      </c>
      <c r="S295" s="230"/>
      <c r="T295" s="230"/>
      <c r="U295" s="98">
        <v>25.5</v>
      </c>
    </row>
    <row r="296" spans="2:21">
      <c r="B296" s="229" t="s">
        <v>900</v>
      </c>
      <c r="C296" s="229"/>
      <c r="D296" s="229"/>
      <c r="E296" s="229"/>
      <c r="F296" s="229"/>
      <c r="G296" s="229"/>
      <c r="H296" s="229"/>
      <c r="I296" s="230" t="s">
        <v>157</v>
      </c>
      <c r="J296" s="230"/>
      <c r="K296" s="230"/>
      <c r="L296" s="230" t="s">
        <v>151</v>
      </c>
      <c r="M296" s="230"/>
      <c r="N296" s="230"/>
      <c r="O296" s="230"/>
      <c r="P296" s="230"/>
      <c r="R296" s="227" t="s">
        <v>1033</v>
      </c>
      <c r="S296" s="227"/>
      <c r="T296" s="227"/>
      <c r="U296" s="98">
        <v>148.66</v>
      </c>
    </row>
    <row r="297" spans="2:21">
      <c r="R297" s="227"/>
      <c r="S297" s="227"/>
      <c r="T297" s="227"/>
    </row>
    <row r="298" spans="2:21">
      <c r="B298" s="229" t="s">
        <v>900</v>
      </c>
      <c r="C298" s="229"/>
      <c r="D298" s="229"/>
      <c r="E298" s="229"/>
      <c r="F298" s="229"/>
      <c r="G298" s="229"/>
      <c r="H298" s="229"/>
      <c r="I298" s="230" t="s">
        <v>172</v>
      </c>
      <c r="J298" s="230"/>
      <c r="K298" s="230"/>
      <c r="L298" s="230" t="s">
        <v>144</v>
      </c>
      <c r="M298" s="230"/>
      <c r="N298" s="230"/>
      <c r="O298" s="230"/>
      <c r="P298" s="230"/>
      <c r="R298" s="230" t="s">
        <v>1034</v>
      </c>
      <c r="S298" s="230"/>
      <c r="T298" s="230"/>
      <c r="U298" s="98">
        <v>160</v>
      </c>
    </row>
    <row r="299" spans="2:21">
      <c r="B299" s="229" t="s">
        <v>900</v>
      </c>
      <c r="C299" s="229"/>
      <c r="D299" s="229"/>
      <c r="E299" s="229"/>
      <c r="F299" s="229"/>
      <c r="G299" s="229"/>
      <c r="H299" s="229"/>
      <c r="I299" s="230" t="s">
        <v>1035</v>
      </c>
      <c r="J299" s="230"/>
      <c r="K299" s="230"/>
      <c r="L299" s="230" t="s">
        <v>98</v>
      </c>
      <c r="M299" s="230"/>
      <c r="N299" s="230"/>
      <c r="O299" s="230"/>
      <c r="P299" s="230"/>
      <c r="R299" s="227" t="s">
        <v>964</v>
      </c>
      <c r="S299" s="227"/>
      <c r="T299" s="227"/>
      <c r="U299" s="98">
        <v>95.84</v>
      </c>
    </row>
    <row r="300" spans="2:21">
      <c r="R300" s="227"/>
      <c r="S300" s="227"/>
      <c r="T300" s="227"/>
    </row>
    <row r="301" spans="2:21">
      <c r="B301" s="229" t="s">
        <v>900</v>
      </c>
      <c r="C301" s="229"/>
      <c r="D301" s="229"/>
      <c r="E301" s="229"/>
      <c r="F301" s="229"/>
      <c r="G301" s="229"/>
      <c r="H301" s="229"/>
      <c r="I301" s="230" t="s">
        <v>1036</v>
      </c>
      <c r="J301" s="230"/>
      <c r="K301" s="230"/>
      <c r="L301" s="230" t="s">
        <v>98</v>
      </c>
      <c r="M301" s="230"/>
      <c r="N301" s="230"/>
      <c r="O301" s="230"/>
      <c r="P301" s="230"/>
      <c r="R301" s="227" t="s">
        <v>1037</v>
      </c>
      <c r="S301" s="227"/>
      <c r="T301" s="227"/>
      <c r="U301" s="98">
        <v>39.99</v>
      </c>
    </row>
    <row r="302" spans="2:21">
      <c r="R302" s="227"/>
      <c r="S302" s="227"/>
      <c r="T302" s="227"/>
    </row>
    <row r="303" spans="2:21">
      <c r="B303" s="229" t="s">
        <v>900</v>
      </c>
      <c r="C303" s="229"/>
      <c r="D303" s="229"/>
      <c r="E303" s="229"/>
      <c r="F303" s="229"/>
      <c r="G303" s="229"/>
      <c r="H303" s="229"/>
      <c r="I303" s="230" t="s">
        <v>1027</v>
      </c>
      <c r="J303" s="230"/>
      <c r="K303" s="230"/>
      <c r="L303" s="230" t="s">
        <v>155</v>
      </c>
      <c r="M303" s="230"/>
      <c r="N303" s="230"/>
      <c r="O303" s="230"/>
      <c r="P303" s="230"/>
      <c r="R303" s="230" t="s">
        <v>1038</v>
      </c>
      <c r="S303" s="230"/>
      <c r="T303" s="230"/>
      <c r="U303" s="98">
        <v>8.91</v>
      </c>
    </row>
    <row r="304" spans="2:21">
      <c r="B304" s="229" t="s">
        <v>900</v>
      </c>
      <c r="C304" s="229"/>
      <c r="D304" s="229"/>
      <c r="E304" s="229"/>
      <c r="F304" s="229"/>
      <c r="G304" s="229"/>
      <c r="H304" s="229"/>
      <c r="I304" s="230" t="s">
        <v>306</v>
      </c>
      <c r="J304" s="230"/>
      <c r="K304" s="230"/>
      <c r="L304" s="230" t="s">
        <v>155</v>
      </c>
      <c r="M304" s="230"/>
      <c r="N304" s="230"/>
      <c r="O304" s="230"/>
      <c r="P304" s="230"/>
      <c r="R304" s="230" t="s">
        <v>1039</v>
      </c>
      <c r="S304" s="230"/>
      <c r="T304" s="230"/>
      <c r="U304" s="98">
        <v>47.96</v>
      </c>
    </row>
    <row r="305" spans="1:22">
      <c r="B305" s="229" t="s">
        <v>900</v>
      </c>
      <c r="C305" s="229"/>
      <c r="D305" s="229"/>
      <c r="E305" s="229"/>
      <c r="F305" s="229"/>
      <c r="G305" s="229"/>
      <c r="H305" s="229"/>
      <c r="I305" s="230" t="s">
        <v>173</v>
      </c>
      <c r="J305" s="230"/>
      <c r="K305" s="230"/>
      <c r="L305" s="230" t="s">
        <v>155</v>
      </c>
      <c r="M305" s="230"/>
      <c r="N305" s="230"/>
      <c r="O305" s="230"/>
      <c r="P305" s="230"/>
      <c r="R305" s="230" t="s">
        <v>164</v>
      </c>
      <c r="S305" s="230"/>
      <c r="T305" s="230"/>
      <c r="U305" s="98">
        <v>51.68</v>
      </c>
    </row>
    <row r="306" spans="1:22">
      <c r="B306" s="229" t="s">
        <v>866</v>
      </c>
      <c r="C306" s="229"/>
      <c r="D306" s="229"/>
      <c r="E306" s="229"/>
      <c r="F306" s="229"/>
      <c r="G306" s="229"/>
      <c r="H306" s="229"/>
      <c r="I306" s="230" t="s">
        <v>146</v>
      </c>
      <c r="J306" s="230"/>
      <c r="K306" s="230"/>
      <c r="L306" s="230" t="s">
        <v>149</v>
      </c>
      <c r="M306" s="230"/>
      <c r="N306" s="230"/>
      <c r="O306" s="230"/>
      <c r="P306" s="230"/>
      <c r="R306" s="230" t="s">
        <v>150</v>
      </c>
      <c r="S306" s="230"/>
      <c r="T306" s="230"/>
      <c r="U306" s="98">
        <v>57.56</v>
      </c>
    </row>
    <row r="307" spans="1:22">
      <c r="B307" s="229" t="s">
        <v>866</v>
      </c>
      <c r="C307" s="229"/>
      <c r="D307" s="229"/>
      <c r="E307" s="229"/>
      <c r="F307" s="229"/>
      <c r="G307" s="229"/>
      <c r="H307" s="229"/>
      <c r="I307" s="230" t="s">
        <v>1040</v>
      </c>
      <c r="J307" s="230"/>
      <c r="K307" s="230"/>
      <c r="L307" s="230" t="s">
        <v>98</v>
      </c>
      <c r="M307" s="230"/>
      <c r="N307" s="230"/>
      <c r="O307" s="230"/>
      <c r="P307" s="230"/>
      <c r="R307" s="230" t="s">
        <v>1041</v>
      </c>
      <c r="S307" s="230"/>
      <c r="T307" s="230"/>
      <c r="U307" s="98">
        <v>22</v>
      </c>
    </row>
    <row r="308" spans="1:22">
      <c r="B308" s="229" t="s">
        <v>905</v>
      </c>
      <c r="C308" s="229"/>
      <c r="D308" s="229"/>
      <c r="E308" s="229"/>
      <c r="F308" s="229"/>
      <c r="G308" s="229"/>
      <c r="H308" s="229"/>
      <c r="I308" s="230" t="s">
        <v>985</v>
      </c>
      <c r="J308" s="230"/>
      <c r="K308" s="230"/>
      <c r="L308" s="230" t="s">
        <v>149</v>
      </c>
      <c r="M308" s="230"/>
      <c r="N308" s="230"/>
      <c r="O308" s="230"/>
      <c r="P308" s="230"/>
      <c r="R308" s="230" t="s">
        <v>163</v>
      </c>
      <c r="S308" s="230"/>
      <c r="T308" s="230"/>
      <c r="U308" s="98">
        <v>9.9499999999999993</v>
      </c>
    </row>
    <row r="309" spans="1:22">
      <c r="B309" s="229" t="s">
        <v>905</v>
      </c>
      <c r="C309" s="229"/>
      <c r="D309" s="229"/>
      <c r="E309" s="229"/>
      <c r="F309" s="229"/>
      <c r="G309" s="229"/>
      <c r="H309" s="229"/>
      <c r="I309" s="230" t="s">
        <v>178</v>
      </c>
      <c r="J309" s="230"/>
      <c r="K309" s="230"/>
      <c r="L309" s="230" t="s">
        <v>149</v>
      </c>
      <c r="M309" s="230"/>
      <c r="N309" s="230"/>
      <c r="O309" s="230"/>
      <c r="P309" s="230"/>
      <c r="R309" s="230" t="s">
        <v>150</v>
      </c>
      <c r="S309" s="230"/>
      <c r="T309" s="230"/>
      <c r="U309" s="98">
        <v>60.69</v>
      </c>
    </row>
    <row r="310" spans="1:22">
      <c r="B310" s="229" t="s">
        <v>905</v>
      </c>
      <c r="C310" s="229"/>
      <c r="D310" s="229"/>
      <c r="E310" s="229"/>
      <c r="F310" s="229"/>
      <c r="G310" s="229"/>
      <c r="H310" s="229"/>
      <c r="I310" s="230" t="s">
        <v>1042</v>
      </c>
      <c r="J310" s="230"/>
      <c r="K310" s="230"/>
      <c r="L310" s="230" t="s">
        <v>151</v>
      </c>
      <c r="M310" s="230"/>
      <c r="N310" s="230"/>
      <c r="O310" s="230"/>
      <c r="P310" s="230"/>
      <c r="R310" s="230" t="s">
        <v>154</v>
      </c>
      <c r="S310" s="230"/>
      <c r="T310" s="230"/>
      <c r="U310" s="98">
        <v>19.39</v>
      </c>
    </row>
    <row r="311" spans="1:22">
      <c r="B311" s="229" t="s">
        <v>905</v>
      </c>
      <c r="C311" s="229"/>
      <c r="D311" s="229"/>
      <c r="E311" s="229"/>
      <c r="F311" s="229"/>
      <c r="G311" s="229"/>
      <c r="H311" s="229"/>
      <c r="I311" s="230" t="s">
        <v>1043</v>
      </c>
      <c r="J311" s="230"/>
      <c r="K311" s="230"/>
      <c r="L311" s="230" t="s">
        <v>147</v>
      </c>
      <c r="M311" s="230"/>
      <c r="N311" s="230"/>
      <c r="O311" s="230"/>
      <c r="P311" s="230"/>
      <c r="R311" s="230" t="s">
        <v>1044</v>
      </c>
      <c r="S311" s="230"/>
      <c r="T311" s="230"/>
      <c r="U311" s="98">
        <v>51.92</v>
      </c>
    </row>
    <row r="312" spans="1:22">
      <c r="B312" s="229" t="s">
        <v>919</v>
      </c>
      <c r="C312" s="229"/>
      <c r="D312" s="229"/>
      <c r="E312" s="229"/>
      <c r="F312" s="229"/>
      <c r="G312" s="229"/>
      <c r="H312" s="229"/>
      <c r="I312" s="230" t="s">
        <v>157</v>
      </c>
      <c r="J312" s="230"/>
      <c r="K312" s="230"/>
      <c r="L312" s="230" t="s">
        <v>151</v>
      </c>
      <c r="M312" s="230"/>
      <c r="N312" s="230"/>
      <c r="O312" s="230"/>
      <c r="P312" s="230"/>
      <c r="R312" s="230" t="s">
        <v>154</v>
      </c>
      <c r="S312" s="230"/>
      <c r="T312" s="230"/>
      <c r="U312" s="98">
        <v>24.94</v>
      </c>
    </row>
    <row r="313" spans="1:22">
      <c r="B313" s="229" t="s">
        <v>919</v>
      </c>
      <c r="C313" s="229"/>
      <c r="D313" s="229"/>
      <c r="E313" s="229"/>
      <c r="F313" s="229"/>
      <c r="G313" s="229"/>
      <c r="H313" s="229"/>
      <c r="I313" s="230" t="s">
        <v>173</v>
      </c>
      <c r="J313" s="230"/>
      <c r="K313" s="230"/>
      <c r="L313" s="230" t="s">
        <v>155</v>
      </c>
      <c r="M313" s="230"/>
      <c r="N313" s="230"/>
      <c r="O313" s="230"/>
      <c r="P313" s="230"/>
      <c r="R313" s="230" t="s">
        <v>164</v>
      </c>
      <c r="S313" s="230"/>
      <c r="T313" s="230"/>
      <c r="U313" s="98">
        <v>52.79</v>
      </c>
    </row>
    <row r="314" spans="1:22">
      <c r="B314" s="229" t="s">
        <v>919</v>
      </c>
      <c r="C314" s="229"/>
      <c r="D314" s="229"/>
      <c r="E314" s="229"/>
      <c r="F314" s="229"/>
      <c r="G314" s="229"/>
      <c r="H314" s="229"/>
      <c r="I314" s="230" t="s">
        <v>146</v>
      </c>
      <c r="J314" s="230"/>
      <c r="K314" s="230"/>
      <c r="L314" s="230" t="s">
        <v>149</v>
      </c>
      <c r="M314" s="230"/>
      <c r="N314" s="230"/>
      <c r="O314" s="230"/>
      <c r="P314" s="230"/>
      <c r="R314" s="230" t="s">
        <v>150</v>
      </c>
      <c r="S314" s="230"/>
      <c r="T314" s="230"/>
      <c r="U314" s="98">
        <v>170.19</v>
      </c>
    </row>
    <row r="315" spans="1:22">
      <c r="B315" s="229" t="s">
        <v>919</v>
      </c>
      <c r="C315" s="229"/>
      <c r="D315" s="229"/>
      <c r="E315" s="229"/>
      <c r="F315" s="229"/>
      <c r="G315" s="229"/>
      <c r="H315" s="229"/>
      <c r="I315" s="230" t="s">
        <v>146</v>
      </c>
      <c r="J315" s="230"/>
      <c r="K315" s="230"/>
      <c r="L315" s="230" t="s">
        <v>147</v>
      </c>
      <c r="M315" s="230"/>
      <c r="N315" s="230"/>
      <c r="O315" s="230"/>
      <c r="P315" s="230"/>
      <c r="R315" s="230" t="s">
        <v>1045</v>
      </c>
      <c r="S315" s="230"/>
      <c r="T315" s="230"/>
      <c r="U315" s="98">
        <v>195.17</v>
      </c>
    </row>
    <row r="316" spans="1:22">
      <c r="B316" s="229" t="s">
        <v>919</v>
      </c>
      <c r="C316" s="229"/>
      <c r="D316" s="229"/>
      <c r="E316" s="229"/>
      <c r="F316" s="229"/>
      <c r="G316" s="229"/>
      <c r="H316" s="229"/>
      <c r="I316" s="230" t="s">
        <v>168</v>
      </c>
      <c r="J316" s="230"/>
      <c r="K316" s="230"/>
      <c r="L316" s="230" t="s">
        <v>151</v>
      </c>
      <c r="M316" s="230"/>
      <c r="N316" s="230"/>
      <c r="O316" s="230"/>
      <c r="P316" s="230"/>
      <c r="R316" s="230" t="s">
        <v>161</v>
      </c>
      <c r="S316" s="230"/>
      <c r="T316" s="230"/>
      <c r="U316" s="98">
        <v>4.3</v>
      </c>
    </row>
    <row r="317" spans="1:22">
      <c r="B317" s="229" t="s">
        <v>919</v>
      </c>
      <c r="C317" s="229"/>
      <c r="D317" s="229"/>
      <c r="E317" s="229"/>
      <c r="F317" s="229"/>
      <c r="G317" s="229"/>
      <c r="H317" s="229"/>
      <c r="I317" s="230" t="s">
        <v>168</v>
      </c>
      <c r="J317" s="230"/>
      <c r="K317" s="230"/>
      <c r="L317" s="230" t="s">
        <v>151</v>
      </c>
      <c r="M317" s="230"/>
      <c r="N317" s="230"/>
      <c r="O317" s="230"/>
      <c r="P317" s="230"/>
      <c r="R317" s="230" t="s">
        <v>977</v>
      </c>
      <c r="S317" s="230"/>
      <c r="T317" s="230"/>
      <c r="U317" s="98">
        <v>161.22999999999999</v>
      </c>
    </row>
    <row r="318" spans="1:22" ht="4.5" customHeight="1"/>
    <row r="319" spans="1:22" ht="11.25" customHeight="1"/>
    <row r="320" spans="1:22" ht="13.5" customHeight="1">
      <c r="A320" s="227" t="s">
        <v>881</v>
      </c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P320" s="228" t="s">
        <v>1046</v>
      </c>
      <c r="Q320" s="228"/>
      <c r="R320" s="228"/>
      <c r="S320" s="228"/>
      <c r="T320" s="228"/>
      <c r="U320" s="228"/>
      <c r="V320" s="228"/>
    </row>
    <row r="321" spans="1:21" ht="20.25" customHeight="1">
      <c r="A321" s="236" t="s">
        <v>883</v>
      </c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</row>
    <row r="322" spans="1:21" ht="7.5" customHeight="1"/>
    <row r="323" spans="1:21">
      <c r="A323" s="235" t="s">
        <v>145</v>
      </c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</row>
    <row r="324" spans="1:21" ht="6" customHeight="1"/>
    <row r="325" spans="1:21">
      <c r="B325" s="229" t="s">
        <v>919</v>
      </c>
      <c r="C325" s="229"/>
      <c r="D325" s="229"/>
      <c r="E325" s="229"/>
      <c r="F325" s="229"/>
      <c r="G325" s="229"/>
      <c r="H325" s="229"/>
      <c r="I325" s="230" t="s">
        <v>157</v>
      </c>
      <c r="J325" s="230"/>
      <c r="K325" s="230"/>
      <c r="L325" s="230" t="s">
        <v>151</v>
      </c>
      <c r="M325" s="230"/>
      <c r="N325" s="230"/>
      <c r="O325" s="230"/>
      <c r="P325" s="230"/>
      <c r="R325" s="230" t="s">
        <v>161</v>
      </c>
      <c r="S325" s="230"/>
      <c r="T325" s="230"/>
      <c r="U325" s="98">
        <v>188.94</v>
      </c>
    </row>
    <row r="326" spans="1:21">
      <c r="B326" s="229" t="s">
        <v>869</v>
      </c>
      <c r="C326" s="229"/>
      <c r="D326" s="229"/>
      <c r="E326" s="229"/>
      <c r="F326" s="229"/>
      <c r="G326" s="229"/>
      <c r="H326" s="229"/>
      <c r="I326" s="230" t="s">
        <v>157</v>
      </c>
      <c r="J326" s="230"/>
      <c r="K326" s="230"/>
      <c r="L326" s="230" t="s">
        <v>151</v>
      </c>
      <c r="M326" s="230"/>
      <c r="N326" s="230"/>
      <c r="O326" s="230"/>
      <c r="P326" s="230"/>
      <c r="R326" s="230" t="s">
        <v>977</v>
      </c>
      <c r="S326" s="230"/>
      <c r="T326" s="230"/>
      <c r="U326" s="98">
        <v>129.85</v>
      </c>
    </row>
    <row r="327" spans="1:21">
      <c r="B327" s="229" t="s">
        <v>869</v>
      </c>
      <c r="C327" s="229"/>
      <c r="D327" s="229"/>
      <c r="E327" s="229"/>
      <c r="F327" s="229"/>
      <c r="G327" s="229"/>
      <c r="H327" s="229"/>
      <c r="I327" s="230" t="s">
        <v>175</v>
      </c>
      <c r="J327" s="230"/>
      <c r="K327" s="230"/>
      <c r="L327" s="230" t="s">
        <v>149</v>
      </c>
      <c r="M327" s="230"/>
      <c r="N327" s="230"/>
      <c r="O327" s="230"/>
      <c r="P327" s="230"/>
      <c r="R327" s="230" t="s">
        <v>150</v>
      </c>
      <c r="S327" s="230"/>
      <c r="T327" s="230"/>
      <c r="U327" s="98">
        <v>26.9</v>
      </c>
    </row>
    <row r="328" spans="1:21">
      <c r="B328" s="229" t="s">
        <v>869</v>
      </c>
      <c r="C328" s="229"/>
      <c r="D328" s="229"/>
      <c r="E328" s="229"/>
      <c r="F328" s="229"/>
      <c r="G328" s="229"/>
      <c r="H328" s="229"/>
      <c r="I328" s="230" t="s">
        <v>175</v>
      </c>
      <c r="J328" s="230"/>
      <c r="K328" s="230"/>
      <c r="L328" s="230" t="s">
        <v>149</v>
      </c>
      <c r="M328" s="230"/>
      <c r="N328" s="230"/>
      <c r="O328" s="230"/>
      <c r="P328" s="230"/>
      <c r="R328" s="230" t="s">
        <v>150</v>
      </c>
      <c r="S328" s="230"/>
      <c r="T328" s="230"/>
      <c r="U328" s="98">
        <v>15.54</v>
      </c>
    </row>
    <row r="329" spans="1:21">
      <c r="B329" s="229" t="s">
        <v>869</v>
      </c>
      <c r="C329" s="229"/>
      <c r="D329" s="229"/>
      <c r="E329" s="229"/>
      <c r="F329" s="229"/>
      <c r="G329" s="229"/>
      <c r="H329" s="229"/>
      <c r="I329" s="230" t="s">
        <v>1047</v>
      </c>
      <c r="J329" s="230"/>
      <c r="K329" s="230"/>
      <c r="L329" s="230" t="s">
        <v>149</v>
      </c>
      <c r="M329" s="230"/>
      <c r="N329" s="230"/>
      <c r="O329" s="230"/>
      <c r="P329" s="230"/>
      <c r="R329" s="230" t="s">
        <v>150</v>
      </c>
      <c r="S329" s="230"/>
      <c r="T329" s="230"/>
      <c r="U329" s="98">
        <v>220.73</v>
      </c>
    </row>
    <row r="330" spans="1:21">
      <c r="B330" s="229" t="s">
        <v>869</v>
      </c>
      <c r="C330" s="229"/>
      <c r="D330" s="229"/>
      <c r="E330" s="229"/>
      <c r="F330" s="229"/>
      <c r="G330" s="229"/>
      <c r="H330" s="229"/>
      <c r="I330" s="230" t="s">
        <v>177</v>
      </c>
      <c r="J330" s="230"/>
      <c r="K330" s="230"/>
      <c r="L330" s="230" t="s">
        <v>144</v>
      </c>
      <c r="M330" s="230"/>
      <c r="N330" s="230"/>
      <c r="O330" s="230"/>
      <c r="P330" s="230"/>
      <c r="R330" s="230" t="s">
        <v>1048</v>
      </c>
      <c r="S330" s="230"/>
      <c r="T330" s="230"/>
      <c r="U330" s="98">
        <v>4.75</v>
      </c>
    </row>
    <row r="331" spans="1:21">
      <c r="B331" s="229" t="s">
        <v>869</v>
      </c>
      <c r="C331" s="229"/>
      <c r="D331" s="229"/>
      <c r="E331" s="229"/>
      <c r="F331" s="229"/>
      <c r="G331" s="229"/>
      <c r="H331" s="229"/>
      <c r="I331" s="230" t="s">
        <v>202</v>
      </c>
      <c r="J331" s="230"/>
      <c r="K331" s="230"/>
      <c r="L331" s="230" t="s">
        <v>149</v>
      </c>
      <c r="M331" s="230"/>
      <c r="N331" s="230"/>
      <c r="O331" s="230"/>
      <c r="P331" s="230"/>
      <c r="R331" s="230" t="s">
        <v>150</v>
      </c>
      <c r="S331" s="230"/>
      <c r="T331" s="230"/>
      <c r="U331" s="98">
        <v>21.58</v>
      </c>
    </row>
    <row r="332" spans="1:21">
      <c r="B332" s="229" t="s">
        <v>869</v>
      </c>
      <c r="C332" s="229"/>
      <c r="D332" s="229"/>
      <c r="E332" s="229"/>
      <c r="F332" s="229"/>
      <c r="G332" s="229"/>
      <c r="H332" s="229"/>
      <c r="I332" s="230" t="s">
        <v>176</v>
      </c>
      <c r="J332" s="230"/>
      <c r="K332" s="230"/>
      <c r="L332" s="230" t="s">
        <v>162</v>
      </c>
      <c r="M332" s="230"/>
      <c r="N332" s="230"/>
      <c r="O332" s="230"/>
      <c r="P332" s="230"/>
      <c r="R332" s="230" t="s">
        <v>1049</v>
      </c>
      <c r="S332" s="230"/>
      <c r="T332" s="230"/>
      <c r="U332" s="98">
        <v>177.86</v>
      </c>
    </row>
    <row r="333" spans="1:21">
      <c r="B333" s="229" t="s">
        <v>869</v>
      </c>
      <c r="C333" s="229"/>
      <c r="D333" s="229"/>
      <c r="E333" s="229"/>
      <c r="F333" s="229"/>
      <c r="G333" s="229"/>
      <c r="H333" s="229"/>
      <c r="I333" s="230" t="s">
        <v>97</v>
      </c>
      <c r="J333" s="230"/>
      <c r="K333" s="230"/>
      <c r="L333" s="230" t="s">
        <v>98</v>
      </c>
      <c r="M333" s="230"/>
      <c r="N333" s="230"/>
      <c r="O333" s="230"/>
      <c r="P333" s="230"/>
      <c r="R333" s="230" t="s">
        <v>1050</v>
      </c>
      <c r="S333" s="230"/>
      <c r="T333" s="230"/>
      <c r="U333" s="98">
        <v>238.64</v>
      </c>
    </row>
    <row r="334" spans="1:21">
      <c r="B334" s="229" t="s">
        <v>869</v>
      </c>
      <c r="C334" s="229"/>
      <c r="D334" s="229"/>
      <c r="E334" s="229"/>
      <c r="F334" s="229"/>
      <c r="G334" s="229"/>
      <c r="H334" s="229"/>
      <c r="I334" s="230" t="s">
        <v>1051</v>
      </c>
      <c r="J334" s="230"/>
      <c r="K334" s="230"/>
      <c r="L334" s="230" t="s">
        <v>149</v>
      </c>
      <c r="M334" s="230"/>
      <c r="N334" s="230"/>
      <c r="O334" s="230"/>
      <c r="P334" s="230"/>
      <c r="R334" s="230" t="s">
        <v>150</v>
      </c>
      <c r="S334" s="230"/>
      <c r="T334" s="230"/>
      <c r="U334" s="98">
        <v>430.88</v>
      </c>
    </row>
    <row r="335" spans="1:21">
      <c r="B335" s="229" t="s">
        <v>928</v>
      </c>
      <c r="C335" s="229"/>
      <c r="D335" s="229"/>
      <c r="E335" s="229"/>
      <c r="F335" s="229"/>
      <c r="G335" s="229"/>
      <c r="H335" s="229"/>
      <c r="I335" s="230" t="s">
        <v>173</v>
      </c>
      <c r="J335" s="230"/>
      <c r="K335" s="230"/>
      <c r="L335" s="230" t="s">
        <v>155</v>
      </c>
      <c r="M335" s="230"/>
      <c r="N335" s="230"/>
      <c r="O335" s="230"/>
      <c r="P335" s="230"/>
      <c r="R335" s="230" t="s">
        <v>1052</v>
      </c>
      <c r="S335" s="230"/>
      <c r="T335" s="230"/>
      <c r="U335" s="98">
        <v>40.840000000000003</v>
      </c>
    </row>
    <row r="336" spans="1:21">
      <c r="B336" s="229" t="s">
        <v>928</v>
      </c>
      <c r="C336" s="229"/>
      <c r="D336" s="229"/>
      <c r="E336" s="229"/>
      <c r="F336" s="229"/>
      <c r="G336" s="229"/>
      <c r="H336" s="229"/>
      <c r="I336" s="230" t="s">
        <v>1053</v>
      </c>
      <c r="J336" s="230"/>
      <c r="K336" s="230"/>
      <c r="L336" s="230" t="s">
        <v>151</v>
      </c>
      <c r="M336" s="230"/>
      <c r="N336" s="230"/>
      <c r="O336" s="230"/>
      <c r="P336" s="230"/>
      <c r="R336" s="230" t="s">
        <v>154</v>
      </c>
      <c r="S336" s="230"/>
      <c r="T336" s="230"/>
      <c r="U336" s="98">
        <v>34.99</v>
      </c>
    </row>
    <row r="337" spans="2:21">
      <c r="B337" s="229" t="s">
        <v>928</v>
      </c>
      <c r="C337" s="229"/>
      <c r="D337" s="229"/>
      <c r="E337" s="229"/>
      <c r="F337" s="229"/>
      <c r="G337" s="229"/>
      <c r="H337" s="229"/>
      <c r="I337" s="230" t="s">
        <v>1054</v>
      </c>
      <c r="J337" s="230"/>
      <c r="K337" s="230"/>
      <c r="L337" s="230" t="s">
        <v>151</v>
      </c>
      <c r="M337" s="230"/>
      <c r="N337" s="230"/>
      <c r="O337" s="230"/>
      <c r="P337" s="230"/>
      <c r="R337" s="227" t="s">
        <v>1055</v>
      </c>
      <c r="S337" s="227"/>
      <c r="T337" s="227"/>
      <c r="U337" s="98">
        <v>295</v>
      </c>
    </row>
    <row r="338" spans="2:21">
      <c r="R338" s="227"/>
      <c r="S338" s="227"/>
      <c r="T338" s="227"/>
    </row>
    <row r="339" spans="2:21">
      <c r="B339" s="229" t="s">
        <v>928</v>
      </c>
      <c r="C339" s="229"/>
      <c r="D339" s="229"/>
      <c r="E339" s="229"/>
      <c r="F339" s="229"/>
      <c r="G339" s="229"/>
      <c r="H339" s="229"/>
      <c r="I339" s="230" t="s">
        <v>1054</v>
      </c>
      <c r="J339" s="230"/>
      <c r="K339" s="230"/>
      <c r="L339" s="230" t="s">
        <v>151</v>
      </c>
      <c r="M339" s="230"/>
      <c r="N339" s="230"/>
      <c r="O339" s="230"/>
      <c r="P339" s="230"/>
      <c r="R339" s="230" t="s">
        <v>1056</v>
      </c>
      <c r="S339" s="230"/>
      <c r="T339" s="230"/>
      <c r="U339" s="98">
        <v>580</v>
      </c>
    </row>
    <row r="340" spans="2:21">
      <c r="B340" s="229" t="s">
        <v>928</v>
      </c>
      <c r="C340" s="229"/>
      <c r="D340" s="229"/>
      <c r="E340" s="229"/>
      <c r="F340" s="229"/>
      <c r="G340" s="229"/>
      <c r="H340" s="229"/>
      <c r="I340" s="230" t="s">
        <v>1057</v>
      </c>
      <c r="J340" s="230"/>
      <c r="K340" s="230"/>
      <c r="L340" s="230" t="s">
        <v>151</v>
      </c>
      <c r="M340" s="230"/>
      <c r="N340" s="230"/>
      <c r="O340" s="230"/>
      <c r="P340" s="230"/>
      <c r="R340" s="230" t="s">
        <v>1058</v>
      </c>
      <c r="S340" s="230"/>
      <c r="T340" s="230"/>
      <c r="U340" s="98">
        <v>617.99</v>
      </c>
    </row>
    <row r="341" spans="2:21">
      <c r="B341" s="229" t="s">
        <v>928</v>
      </c>
      <c r="C341" s="229"/>
      <c r="D341" s="229"/>
      <c r="E341" s="229"/>
      <c r="F341" s="229"/>
      <c r="G341" s="229"/>
      <c r="H341" s="229"/>
      <c r="I341" s="230" t="s">
        <v>169</v>
      </c>
      <c r="J341" s="230"/>
      <c r="K341" s="230"/>
      <c r="L341" s="230" t="s">
        <v>149</v>
      </c>
      <c r="M341" s="230"/>
      <c r="N341" s="230"/>
      <c r="O341" s="230"/>
      <c r="P341" s="230"/>
      <c r="R341" s="230" t="s">
        <v>150</v>
      </c>
      <c r="S341" s="230"/>
      <c r="T341" s="230"/>
      <c r="U341" s="98">
        <v>7.68</v>
      </c>
    </row>
    <row r="342" spans="2:21">
      <c r="B342" s="229" t="s">
        <v>928</v>
      </c>
      <c r="C342" s="229"/>
      <c r="D342" s="229"/>
      <c r="E342" s="229"/>
      <c r="F342" s="229"/>
      <c r="G342" s="229"/>
      <c r="H342" s="229"/>
      <c r="I342" s="230" t="s">
        <v>157</v>
      </c>
      <c r="J342" s="230"/>
      <c r="K342" s="230"/>
      <c r="L342" s="230" t="s">
        <v>151</v>
      </c>
      <c r="M342" s="230"/>
      <c r="N342" s="230"/>
      <c r="O342" s="230"/>
      <c r="P342" s="230"/>
      <c r="R342" s="230" t="s">
        <v>161</v>
      </c>
      <c r="S342" s="230"/>
      <c r="T342" s="230"/>
      <c r="U342" s="98">
        <v>63.72</v>
      </c>
    </row>
    <row r="343" spans="2:21">
      <c r="B343" s="229" t="s">
        <v>928</v>
      </c>
      <c r="C343" s="229"/>
      <c r="D343" s="229"/>
      <c r="E343" s="229"/>
      <c r="F343" s="229"/>
      <c r="G343" s="229"/>
      <c r="H343" s="229"/>
      <c r="I343" s="230" t="s">
        <v>157</v>
      </c>
      <c r="J343" s="230"/>
      <c r="K343" s="230"/>
      <c r="L343" s="230" t="s">
        <v>151</v>
      </c>
      <c r="M343" s="230"/>
      <c r="N343" s="230"/>
      <c r="O343" s="230"/>
      <c r="P343" s="230"/>
      <c r="R343" s="230" t="s">
        <v>154</v>
      </c>
      <c r="S343" s="230"/>
      <c r="T343" s="230"/>
      <c r="U343" s="98">
        <v>4.26</v>
      </c>
    </row>
    <row r="344" spans="2:21">
      <c r="B344" s="229" t="s">
        <v>928</v>
      </c>
      <c r="C344" s="229"/>
      <c r="D344" s="229"/>
      <c r="E344" s="229"/>
      <c r="F344" s="229"/>
      <c r="G344" s="229"/>
      <c r="H344" s="229"/>
      <c r="I344" s="230" t="s">
        <v>1059</v>
      </c>
      <c r="J344" s="230"/>
      <c r="K344" s="230"/>
      <c r="L344" s="230" t="s">
        <v>155</v>
      </c>
      <c r="M344" s="230"/>
      <c r="N344" s="230"/>
      <c r="O344" s="230"/>
      <c r="P344" s="230"/>
      <c r="R344" s="230" t="s">
        <v>972</v>
      </c>
      <c r="S344" s="230"/>
      <c r="T344" s="230"/>
      <c r="U344" s="98">
        <v>43.4</v>
      </c>
    </row>
    <row r="345" spans="2:21">
      <c r="B345" s="229" t="s">
        <v>928</v>
      </c>
      <c r="C345" s="229"/>
      <c r="D345" s="229"/>
      <c r="E345" s="229"/>
      <c r="F345" s="229"/>
      <c r="G345" s="229"/>
      <c r="H345" s="229"/>
      <c r="I345" s="230" t="s">
        <v>235</v>
      </c>
      <c r="J345" s="230"/>
      <c r="K345" s="230"/>
      <c r="L345" s="230" t="s">
        <v>155</v>
      </c>
      <c r="M345" s="230"/>
      <c r="N345" s="230"/>
      <c r="O345" s="230"/>
      <c r="P345" s="230"/>
      <c r="R345" s="230" t="s">
        <v>164</v>
      </c>
      <c r="S345" s="230"/>
      <c r="T345" s="230"/>
      <c r="U345" s="98">
        <v>49.92</v>
      </c>
    </row>
    <row r="346" spans="2:21">
      <c r="B346" s="229" t="s">
        <v>928</v>
      </c>
      <c r="C346" s="229"/>
      <c r="D346" s="229"/>
      <c r="E346" s="229"/>
      <c r="F346" s="229"/>
      <c r="G346" s="229"/>
      <c r="H346" s="229"/>
      <c r="I346" s="230" t="s">
        <v>146</v>
      </c>
      <c r="J346" s="230"/>
      <c r="K346" s="230"/>
      <c r="L346" s="230" t="s">
        <v>147</v>
      </c>
      <c r="M346" s="230"/>
      <c r="N346" s="230"/>
      <c r="O346" s="230"/>
      <c r="P346" s="230"/>
      <c r="R346" s="230" t="s">
        <v>1060</v>
      </c>
      <c r="S346" s="230"/>
      <c r="T346" s="230"/>
      <c r="U346" s="98">
        <v>305.14999999999998</v>
      </c>
    </row>
    <row r="347" spans="2:21">
      <c r="B347" s="229" t="s">
        <v>928</v>
      </c>
      <c r="C347" s="229"/>
      <c r="D347" s="229"/>
      <c r="E347" s="229"/>
      <c r="F347" s="229"/>
      <c r="G347" s="229"/>
      <c r="H347" s="229"/>
      <c r="I347" s="230" t="s">
        <v>1061</v>
      </c>
      <c r="J347" s="230"/>
      <c r="K347" s="230"/>
      <c r="L347" s="230" t="s">
        <v>149</v>
      </c>
      <c r="M347" s="230"/>
      <c r="N347" s="230"/>
      <c r="O347" s="230"/>
      <c r="P347" s="230"/>
      <c r="R347" s="230" t="s">
        <v>150</v>
      </c>
      <c r="S347" s="230"/>
      <c r="T347" s="230"/>
      <c r="U347" s="98">
        <v>795</v>
      </c>
    </row>
    <row r="348" spans="2:21">
      <c r="B348" s="229" t="s">
        <v>908</v>
      </c>
      <c r="C348" s="229"/>
      <c r="D348" s="229"/>
      <c r="E348" s="229"/>
      <c r="F348" s="229"/>
      <c r="G348" s="229"/>
      <c r="H348" s="229"/>
      <c r="I348" s="230" t="s">
        <v>165</v>
      </c>
      <c r="J348" s="230"/>
      <c r="K348" s="230"/>
      <c r="L348" s="230" t="s">
        <v>151</v>
      </c>
      <c r="M348" s="230"/>
      <c r="N348" s="230"/>
      <c r="O348" s="230"/>
      <c r="P348" s="230"/>
      <c r="R348" s="227" t="s">
        <v>1012</v>
      </c>
      <c r="S348" s="227"/>
      <c r="T348" s="227"/>
      <c r="U348" s="98">
        <v>23.88</v>
      </c>
    </row>
    <row r="349" spans="2:21">
      <c r="R349" s="227"/>
      <c r="S349" s="227"/>
      <c r="T349" s="227"/>
    </row>
    <row r="350" spans="2:21">
      <c r="B350" s="229" t="s">
        <v>908</v>
      </c>
      <c r="C350" s="229"/>
      <c r="D350" s="229"/>
      <c r="E350" s="229"/>
      <c r="F350" s="229"/>
      <c r="G350" s="229"/>
      <c r="H350" s="229"/>
      <c r="I350" s="230" t="s">
        <v>1062</v>
      </c>
      <c r="J350" s="230"/>
      <c r="K350" s="230"/>
      <c r="L350" s="230" t="s">
        <v>151</v>
      </c>
      <c r="M350" s="230"/>
      <c r="N350" s="230"/>
      <c r="O350" s="230"/>
      <c r="P350" s="230"/>
      <c r="R350" s="227" t="s">
        <v>1063</v>
      </c>
      <c r="S350" s="227"/>
      <c r="T350" s="227"/>
      <c r="U350" s="98">
        <v>263.55</v>
      </c>
    </row>
    <row r="351" spans="2:21">
      <c r="R351" s="227"/>
      <c r="S351" s="227"/>
      <c r="T351" s="227"/>
    </row>
    <row r="352" spans="2:21">
      <c r="B352" s="229" t="s">
        <v>908</v>
      </c>
      <c r="C352" s="229"/>
      <c r="D352" s="229"/>
      <c r="E352" s="229"/>
      <c r="F352" s="229"/>
      <c r="G352" s="229"/>
      <c r="H352" s="229"/>
      <c r="I352" s="230" t="s">
        <v>168</v>
      </c>
      <c r="J352" s="230"/>
      <c r="K352" s="230"/>
      <c r="L352" s="230" t="s">
        <v>149</v>
      </c>
      <c r="M352" s="230"/>
      <c r="N352" s="230"/>
      <c r="O352" s="230"/>
      <c r="P352" s="230"/>
      <c r="R352" s="230" t="s">
        <v>150</v>
      </c>
      <c r="S352" s="230"/>
      <c r="T352" s="230"/>
      <c r="U352" s="98">
        <v>211.45</v>
      </c>
    </row>
    <row r="353" spans="2:21">
      <c r="B353" s="229" t="s">
        <v>908</v>
      </c>
      <c r="C353" s="229"/>
      <c r="D353" s="229"/>
      <c r="E353" s="229"/>
      <c r="F353" s="229"/>
      <c r="G353" s="229"/>
      <c r="H353" s="229"/>
      <c r="I353" s="230" t="s">
        <v>173</v>
      </c>
      <c r="J353" s="230"/>
      <c r="K353" s="230"/>
      <c r="L353" s="230" t="s">
        <v>155</v>
      </c>
      <c r="M353" s="230"/>
      <c r="N353" s="230"/>
      <c r="O353" s="230"/>
      <c r="P353" s="230"/>
      <c r="R353" s="230" t="s">
        <v>1064</v>
      </c>
      <c r="S353" s="230"/>
      <c r="T353" s="230"/>
      <c r="U353" s="98">
        <v>25.29</v>
      </c>
    </row>
    <row r="354" spans="2:21">
      <c r="B354" s="229" t="s">
        <v>908</v>
      </c>
      <c r="C354" s="229"/>
      <c r="D354" s="229"/>
      <c r="E354" s="229"/>
      <c r="F354" s="229"/>
      <c r="G354" s="229"/>
      <c r="H354" s="229"/>
      <c r="I354" s="230" t="s">
        <v>173</v>
      </c>
      <c r="J354" s="230"/>
      <c r="K354" s="230"/>
      <c r="L354" s="230" t="s">
        <v>155</v>
      </c>
      <c r="M354" s="230"/>
      <c r="N354" s="230"/>
      <c r="O354" s="230"/>
      <c r="P354" s="230"/>
      <c r="R354" s="230" t="s">
        <v>1065</v>
      </c>
      <c r="S354" s="230"/>
      <c r="T354" s="230"/>
      <c r="U354" s="98">
        <v>37.01</v>
      </c>
    </row>
    <row r="355" spans="2:21">
      <c r="B355" s="229" t="s">
        <v>908</v>
      </c>
      <c r="C355" s="229"/>
      <c r="D355" s="229"/>
      <c r="E355" s="229"/>
      <c r="F355" s="229"/>
      <c r="G355" s="229"/>
      <c r="H355" s="229"/>
      <c r="I355" s="230" t="s">
        <v>1066</v>
      </c>
      <c r="J355" s="230"/>
      <c r="K355" s="230"/>
      <c r="L355" s="230" t="s">
        <v>159</v>
      </c>
      <c r="M355" s="230"/>
      <c r="N355" s="230"/>
      <c r="O355" s="230"/>
      <c r="P355" s="230"/>
      <c r="R355" s="230" t="s">
        <v>1067</v>
      </c>
      <c r="S355" s="230"/>
      <c r="T355" s="230"/>
      <c r="U355" s="98">
        <v>84</v>
      </c>
    </row>
    <row r="356" spans="2:21">
      <c r="B356" s="229" t="s">
        <v>932</v>
      </c>
      <c r="C356" s="229"/>
      <c r="D356" s="229"/>
      <c r="E356" s="229"/>
      <c r="F356" s="229"/>
      <c r="G356" s="229"/>
      <c r="H356" s="229"/>
      <c r="I356" s="230" t="s">
        <v>167</v>
      </c>
      <c r="J356" s="230"/>
      <c r="K356" s="230"/>
      <c r="L356" s="230" t="s">
        <v>159</v>
      </c>
      <c r="M356" s="230"/>
      <c r="N356" s="230"/>
      <c r="O356" s="230"/>
      <c r="P356" s="230"/>
      <c r="R356" s="227" t="s">
        <v>1068</v>
      </c>
      <c r="S356" s="227"/>
      <c r="T356" s="227"/>
      <c r="U356" s="98">
        <v>8.25</v>
      </c>
    </row>
    <row r="357" spans="2:21">
      <c r="R357" s="227"/>
      <c r="S357" s="227"/>
      <c r="T357" s="227"/>
    </row>
    <row r="358" spans="2:21">
      <c r="B358" s="229" t="s">
        <v>932</v>
      </c>
      <c r="C358" s="229"/>
      <c r="D358" s="229"/>
      <c r="E358" s="229"/>
      <c r="F358" s="229"/>
      <c r="G358" s="229"/>
      <c r="H358" s="229"/>
      <c r="I358" s="230" t="s">
        <v>167</v>
      </c>
      <c r="J358" s="230"/>
      <c r="K358" s="230"/>
      <c r="L358" s="230" t="s">
        <v>159</v>
      </c>
      <c r="M358" s="230"/>
      <c r="N358" s="230"/>
      <c r="O358" s="230"/>
      <c r="P358" s="230"/>
      <c r="R358" s="230" t="s">
        <v>1069</v>
      </c>
      <c r="S358" s="230"/>
      <c r="T358" s="230"/>
      <c r="U358" s="98">
        <v>0.18</v>
      </c>
    </row>
    <row r="359" spans="2:21">
      <c r="B359" s="229" t="s">
        <v>932</v>
      </c>
      <c r="C359" s="229"/>
      <c r="D359" s="229"/>
      <c r="E359" s="229"/>
      <c r="F359" s="229"/>
      <c r="G359" s="229"/>
      <c r="H359" s="229"/>
      <c r="I359" s="230" t="s">
        <v>1001</v>
      </c>
      <c r="J359" s="230"/>
      <c r="K359" s="230"/>
      <c r="L359" s="230" t="s">
        <v>147</v>
      </c>
      <c r="M359" s="230"/>
      <c r="N359" s="230"/>
      <c r="O359" s="230"/>
      <c r="P359" s="230"/>
      <c r="R359" s="230" t="s">
        <v>1070</v>
      </c>
      <c r="S359" s="230"/>
      <c r="T359" s="230"/>
      <c r="U359" s="98">
        <v>415.77</v>
      </c>
    </row>
    <row r="360" spans="2:21">
      <c r="B360" s="229" t="s">
        <v>932</v>
      </c>
      <c r="C360" s="229"/>
      <c r="D360" s="229"/>
      <c r="E360" s="229"/>
      <c r="F360" s="229"/>
      <c r="G360" s="229"/>
      <c r="H360" s="229"/>
      <c r="I360" s="230" t="s">
        <v>1043</v>
      </c>
      <c r="J360" s="230"/>
      <c r="K360" s="230"/>
      <c r="L360" s="230" t="s">
        <v>147</v>
      </c>
      <c r="M360" s="230"/>
      <c r="N360" s="230"/>
      <c r="O360" s="230"/>
      <c r="P360" s="230"/>
      <c r="R360" s="230" t="s">
        <v>1002</v>
      </c>
      <c r="S360" s="230"/>
      <c r="T360" s="230"/>
      <c r="U360" s="98">
        <v>52</v>
      </c>
    </row>
    <row r="361" spans="2:21">
      <c r="B361" s="229" t="s">
        <v>934</v>
      </c>
      <c r="C361" s="229"/>
      <c r="D361" s="229"/>
      <c r="E361" s="229"/>
      <c r="F361" s="229"/>
      <c r="G361" s="229"/>
      <c r="H361" s="229"/>
      <c r="I361" s="230" t="s">
        <v>170</v>
      </c>
      <c r="J361" s="230"/>
      <c r="K361" s="230"/>
      <c r="L361" s="230" t="s">
        <v>149</v>
      </c>
      <c r="M361" s="230"/>
      <c r="N361" s="230"/>
      <c r="O361" s="230"/>
      <c r="P361" s="230"/>
      <c r="R361" s="230" t="s">
        <v>150</v>
      </c>
      <c r="S361" s="230"/>
      <c r="T361" s="230"/>
      <c r="U361" s="98">
        <v>438.76</v>
      </c>
    </row>
    <row r="362" spans="2:21">
      <c r="B362" s="229" t="s">
        <v>878</v>
      </c>
      <c r="C362" s="229"/>
      <c r="D362" s="229"/>
      <c r="E362" s="229"/>
      <c r="F362" s="229"/>
      <c r="G362" s="229"/>
      <c r="H362" s="229"/>
      <c r="I362" s="230" t="s">
        <v>157</v>
      </c>
      <c r="J362" s="230"/>
      <c r="K362" s="230"/>
      <c r="L362" s="230" t="s">
        <v>149</v>
      </c>
      <c r="M362" s="230"/>
      <c r="N362" s="230"/>
      <c r="O362" s="230"/>
      <c r="P362" s="230"/>
      <c r="R362" s="230" t="s">
        <v>150</v>
      </c>
      <c r="S362" s="230"/>
      <c r="T362" s="230"/>
      <c r="U362" s="98">
        <v>19.97</v>
      </c>
    </row>
    <row r="363" spans="2:21">
      <c r="B363" s="229" t="s">
        <v>878</v>
      </c>
      <c r="C363" s="229"/>
      <c r="D363" s="229"/>
      <c r="E363" s="229"/>
      <c r="F363" s="229"/>
      <c r="G363" s="229"/>
      <c r="H363" s="229"/>
      <c r="I363" s="230" t="s">
        <v>1071</v>
      </c>
      <c r="J363" s="230"/>
      <c r="K363" s="230"/>
      <c r="L363" s="230" t="s">
        <v>155</v>
      </c>
      <c r="M363" s="230"/>
      <c r="N363" s="230"/>
      <c r="O363" s="230"/>
      <c r="P363" s="230"/>
      <c r="R363" s="230" t="s">
        <v>981</v>
      </c>
      <c r="S363" s="230"/>
      <c r="T363" s="230"/>
      <c r="U363" s="98">
        <v>53.51</v>
      </c>
    </row>
    <row r="364" spans="2:21">
      <c r="B364" s="229" t="s">
        <v>878</v>
      </c>
      <c r="C364" s="229"/>
      <c r="D364" s="229"/>
      <c r="E364" s="229"/>
      <c r="F364" s="229"/>
      <c r="G364" s="229"/>
      <c r="H364" s="229"/>
      <c r="I364" s="230" t="s">
        <v>1072</v>
      </c>
      <c r="J364" s="230"/>
      <c r="K364" s="230"/>
      <c r="L364" s="230" t="s">
        <v>98</v>
      </c>
      <c r="M364" s="230"/>
      <c r="N364" s="230"/>
      <c r="O364" s="230"/>
      <c r="P364" s="230"/>
      <c r="R364" s="230" t="s">
        <v>1073</v>
      </c>
      <c r="S364" s="230"/>
      <c r="T364" s="230"/>
      <c r="U364" s="98">
        <v>12.82</v>
      </c>
    </row>
    <row r="365" spans="2:21">
      <c r="B365" s="229" t="s">
        <v>878</v>
      </c>
      <c r="C365" s="229"/>
      <c r="D365" s="229"/>
      <c r="E365" s="229"/>
      <c r="F365" s="229"/>
      <c r="G365" s="229"/>
      <c r="H365" s="229"/>
      <c r="I365" s="230" t="s">
        <v>160</v>
      </c>
      <c r="J365" s="230"/>
      <c r="K365" s="230"/>
      <c r="L365" s="230" t="s">
        <v>162</v>
      </c>
      <c r="M365" s="230"/>
      <c r="N365" s="230"/>
      <c r="O365" s="230"/>
      <c r="P365" s="230"/>
      <c r="R365" s="227" t="s">
        <v>1074</v>
      </c>
      <c r="S365" s="227"/>
      <c r="T365" s="227"/>
      <c r="U365" s="98">
        <v>622.52</v>
      </c>
    </row>
    <row r="366" spans="2:21">
      <c r="R366" s="227"/>
      <c r="S366" s="227"/>
      <c r="T366" s="227"/>
    </row>
    <row r="367" spans="2:21">
      <c r="B367" s="229" t="s">
        <v>937</v>
      </c>
      <c r="C367" s="229"/>
      <c r="D367" s="229"/>
      <c r="E367" s="229"/>
      <c r="F367" s="229"/>
      <c r="G367" s="229"/>
      <c r="H367" s="229"/>
      <c r="I367" s="230" t="s">
        <v>1075</v>
      </c>
      <c r="J367" s="230"/>
      <c r="K367" s="230"/>
      <c r="L367" s="230" t="s">
        <v>111</v>
      </c>
      <c r="M367" s="230"/>
      <c r="N367" s="230"/>
      <c r="O367" s="230"/>
      <c r="P367" s="230"/>
      <c r="R367" s="230" t="s">
        <v>1076</v>
      </c>
      <c r="S367" s="230"/>
      <c r="T367" s="230"/>
      <c r="U367" s="98">
        <v>480</v>
      </c>
    </row>
    <row r="368" spans="2:21">
      <c r="B368" s="229" t="s">
        <v>937</v>
      </c>
      <c r="C368" s="229"/>
      <c r="D368" s="229"/>
      <c r="E368" s="229"/>
      <c r="F368" s="229"/>
      <c r="G368" s="229"/>
      <c r="H368" s="229"/>
      <c r="I368" s="230" t="s">
        <v>1075</v>
      </c>
      <c r="J368" s="230"/>
      <c r="K368" s="230"/>
      <c r="L368" s="230" t="s">
        <v>111</v>
      </c>
      <c r="M368" s="230"/>
      <c r="N368" s="230"/>
      <c r="O368" s="230"/>
      <c r="P368" s="230"/>
      <c r="R368" s="230" t="s">
        <v>1077</v>
      </c>
      <c r="S368" s="230"/>
      <c r="T368" s="230"/>
      <c r="U368" s="98">
        <v>480</v>
      </c>
    </row>
    <row r="369" spans="1:22">
      <c r="B369" s="229" t="s">
        <v>937</v>
      </c>
      <c r="C369" s="229"/>
      <c r="D369" s="229"/>
      <c r="E369" s="229"/>
      <c r="F369" s="229"/>
      <c r="G369" s="229"/>
      <c r="H369" s="229"/>
      <c r="I369" s="230" t="s">
        <v>1075</v>
      </c>
      <c r="J369" s="230"/>
      <c r="K369" s="230"/>
      <c r="L369" s="230" t="s">
        <v>111</v>
      </c>
      <c r="M369" s="230"/>
      <c r="N369" s="230"/>
      <c r="O369" s="230"/>
      <c r="P369" s="230"/>
      <c r="R369" s="230" t="s">
        <v>1078</v>
      </c>
      <c r="S369" s="230"/>
      <c r="T369" s="230"/>
      <c r="U369" s="98">
        <v>480</v>
      </c>
    </row>
    <row r="370" spans="1:22">
      <c r="B370" s="229" t="s">
        <v>937</v>
      </c>
      <c r="C370" s="229"/>
      <c r="D370" s="229"/>
      <c r="E370" s="229"/>
      <c r="F370" s="229"/>
      <c r="G370" s="229"/>
      <c r="H370" s="229"/>
      <c r="I370" s="230" t="s">
        <v>1075</v>
      </c>
      <c r="J370" s="230"/>
      <c r="K370" s="230"/>
      <c r="L370" s="230" t="s">
        <v>111</v>
      </c>
      <c r="M370" s="230"/>
      <c r="N370" s="230"/>
      <c r="O370" s="230"/>
      <c r="P370" s="230"/>
      <c r="R370" s="227" t="s">
        <v>1079</v>
      </c>
      <c r="S370" s="227"/>
      <c r="T370" s="227"/>
      <c r="U370" s="98">
        <v>480</v>
      </c>
    </row>
    <row r="371" spans="1:22">
      <c r="R371" s="227"/>
      <c r="S371" s="227"/>
      <c r="T371" s="227"/>
    </row>
    <row r="372" spans="1:22">
      <c r="B372" s="229" t="s">
        <v>937</v>
      </c>
      <c r="C372" s="229"/>
      <c r="D372" s="229"/>
      <c r="E372" s="229"/>
      <c r="F372" s="229"/>
      <c r="G372" s="229"/>
      <c r="H372" s="229"/>
      <c r="I372" s="230" t="s">
        <v>1080</v>
      </c>
      <c r="J372" s="230"/>
      <c r="K372" s="230"/>
      <c r="L372" s="230" t="s">
        <v>151</v>
      </c>
      <c r="M372" s="230"/>
      <c r="N372" s="230"/>
      <c r="O372" s="230"/>
      <c r="P372" s="230"/>
      <c r="R372" s="230" t="s">
        <v>1056</v>
      </c>
      <c r="S372" s="230"/>
      <c r="T372" s="230"/>
      <c r="U372" s="98">
        <v>41.96</v>
      </c>
    </row>
    <row r="373" spans="1:22">
      <c r="B373" s="229" t="s">
        <v>937</v>
      </c>
      <c r="C373" s="229"/>
      <c r="D373" s="229"/>
      <c r="E373" s="229"/>
      <c r="F373" s="229"/>
      <c r="G373" s="229"/>
      <c r="H373" s="229"/>
      <c r="I373" s="230" t="s">
        <v>146</v>
      </c>
      <c r="J373" s="230"/>
      <c r="K373" s="230"/>
      <c r="L373" s="230" t="s">
        <v>147</v>
      </c>
      <c r="M373" s="230"/>
      <c r="N373" s="230"/>
      <c r="O373" s="230"/>
      <c r="P373" s="230"/>
      <c r="R373" s="230" t="s">
        <v>1081</v>
      </c>
      <c r="S373" s="230"/>
      <c r="T373" s="230"/>
      <c r="U373" s="98">
        <v>20.04</v>
      </c>
    </row>
    <row r="374" spans="1:22">
      <c r="B374" s="229" t="s">
        <v>937</v>
      </c>
      <c r="C374" s="229"/>
      <c r="D374" s="229"/>
      <c r="E374" s="229"/>
      <c r="F374" s="229"/>
      <c r="G374" s="229"/>
      <c r="H374" s="229"/>
      <c r="I374" s="230" t="s">
        <v>146</v>
      </c>
      <c r="J374" s="230"/>
      <c r="K374" s="230"/>
      <c r="L374" s="230" t="s">
        <v>147</v>
      </c>
      <c r="M374" s="230"/>
      <c r="N374" s="230"/>
      <c r="O374" s="230"/>
      <c r="P374" s="230"/>
      <c r="R374" s="230" t="s">
        <v>1082</v>
      </c>
      <c r="S374" s="230"/>
      <c r="T374" s="230"/>
      <c r="U374" s="98">
        <v>114.99</v>
      </c>
    </row>
    <row r="375" spans="1:22">
      <c r="B375" s="229" t="s">
        <v>937</v>
      </c>
      <c r="C375" s="229"/>
      <c r="D375" s="229"/>
      <c r="E375" s="229"/>
      <c r="F375" s="229"/>
      <c r="G375" s="229"/>
      <c r="H375" s="229"/>
      <c r="I375" s="230" t="s">
        <v>146</v>
      </c>
      <c r="J375" s="230"/>
      <c r="K375" s="230"/>
      <c r="L375" s="230" t="s">
        <v>147</v>
      </c>
      <c r="M375" s="230"/>
      <c r="N375" s="230"/>
      <c r="O375" s="230"/>
      <c r="P375" s="230"/>
      <c r="R375" s="230" t="s">
        <v>1083</v>
      </c>
      <c r="S375" s="230"/>
      <c r="T375" s="230"/>
      <c r="U375" s="98">
        <v>27.32</v>
      </c>
    </row>
    <row r="376" spans="1:22">
      <c r="B376" s="229" t="s">
        <v>937</v>
      </c>
      <c r="C376" s="229"/>
      <c r="D376" s="229"/>
      <c r="E376" s="229"/>
      <c r="F376" s="229"/>
      <c r="G376" s="229"/>
      <c r="H376" s="229"/>
      <c r="I376" s="230" t="s">
        <v>146</v>
      </c>
      <c r="J376" s="230"/>
      <c r="K376" s="230"/>
      <c r="L376" s="230" t="s">
        <v>147</v>
      </c>
      <c r="M376" s="230"/>
      <c r="N376" s="230"/>
      <c r="O376" s="230"/>
      <c r="P376" s="230"/>
      <c r="R376" s="230" t="s">
        <v>1084</v>
      </c>
      <c r="S376" s="230"/>
      <c r="T376" s="230"/>
      <c r="U376" s="98">
        <v>197.49</v>
      </c>
    </row>
    <row r="377" spans="1:22">
      <c r="B377" s="229" t="s">
        <v>937</v>
      </c>
      <c r="C377" s="229"/>
      <c r="D377" s="229"/>
      <c r="E377" s="229"/>
      <c r="F377" s="229"/>
      <c r="G377" s="229"/>
      <c r="H377" s="229"/>
      <c r="I377" s="230" t="s">
        <v>170</v>
      </c>
      <c r="J377" s="230"/>
      <c r="K377" s="230"/>
      <c r="L377" s="230" t="s">
        <v>147</v>
      </c>
      <c r="M377" s="230"/>
      <c r="N377" s="230"/>
      <c r="O377" s="230"/>
      <c r="P377" s="230"/>
      <c r="R377" s="230" t="s">
        <v>1083</v>
      </c>
      <c r="S377" s="230"/>
      <c r="T377" s="230"/>
      <c r="U377" s="98">
        <v>37.76</v>
      </c>
    </row>
    <row r="378" spans="1:22">
      <c r="B378" s="229" t="s">
        <v>937</v>
      </c>
      <c r="C378" s="229"/>
      <c r="D378" s="229"/>
      <c r="E378" s="229"/>
      <c r="F378" s="229"/>
      <c r="G378" s="229"/>
      <c r="H378" s="229"/>
      <c r="I378" s="230" t="s">
        <v>157</v>
      </c>
      <c r="J378" s="230"/>
      <c r="K378" s="230"/>
      <c r="L378" s="230" t="s">
        <v>149</v>
      </c>
      <c r="M378" s="230"/>
      <c r="N378" s="230"/>
      <c r="O378" s="230"/>
      <c r="P378" s="230"/>
      <c r="R378" s="230" t="s">
        <v>150</v>
      </c>
      <c r="S378" s="230"/>
      <c r="T378" s="230"/>
      <c r="U378" s="98">
        <v>4.04</v>
      </c>
    </row>
    <row r="379" spans="1:22">
      <c r="B379" s="229" t="s">
        <v>937</v>
      </c>
      <c r="C379" s="229"/>
      <c r="D379" s="229"/>
      <c r="E379" s="229"/>
      <c r="F379" s="229"/>
      <c r="G379" s="229"/>
      <c r="H379" s="229"/>
      <c r="I379" s="230" t="s">
        <v>1085</v>
      </c>
      <c r="J379" s="230"/>
      <c r="K379" s="230"/>
      <c r="L379" s="230" t="s">
        <v>120</v>
      </c>
      <c r="M379" s="230"/>
      <c r="N379" s="230"/>
      <c r="O379" s="230"/>
      <c r="P379" s="230"/>
      <c r="R379" s="227" t="s">
        <v>1086</v>
      </c>
      <c r="S379" s="227"/>
      <c r="T379" s="227"/>
      <c r="U379" s="98">
        <v>143.91</v>
      </c>
    </row>
    <row r="380" spans="1:22">
      <c r="R380" s="227"/>
      <c r="S380" s="227"/>
      <c r="T380" s="227"/>
    </row>
    <row r="381" spans="1:22" ht="15.75" customHeight="1"/>
    <row r="382" spans="1:22" ht="11.25" customHeight="1"/>
    <row r="383" spans="1:22" ht="13.5" customHeight="1">
      <c r="A383" s="227" t="s">
        <v>881</v>
      </c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P383" s="228" t="s">
        <v>1087</v>
      </c>
      <c r="Q383" s="228"/>
      <c r="R383" s="228"/>
      <c r="S383" s="228"/>
      <c r="T383" s="228"/>
      <c r="U383" s="228"/>
      <c r="V383" s="228"/>
    </row>
    <row r="384" spans="1:22" ht="20.25" customHeight="1">
      <c r="A384" s="236" t="s">
        <v>883</v>
      </c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</row>
    <row r="385" spans="1:21" ht="7.5" customHeight="1"/>
    <row r="386" spans="1:21" ht="6" customHeight="1"/>
    <row r="387" spans="1:21">
      <c r="D387" s="169" t="s">
        <v>2</v>
      </c>
      <c r="F387" s="169" t="s">
        <v>2</v>
      </c>
      <c r="H387" s="169" t="s">
        <v>2</v>
      </c>
      <c r="O387" s="231" t="s">
        <v>145</v>
      </c>
      <c r="P387" s="231"/>
      <c r="Q387" s="231"/>
      <c r="R387" s="231"/>
      <c r="S387" s="231"/>
      <c r="U387" s="99">
        <v>19101.97</v>
      </c>
    </row>
    <row r="388" spans="1:21">
      <c r="A388" s="235" t="s">
        <v>184</v>
      </c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</row>
    <row r="389" spans="1:21" ht="6" customHeight="1"/>
    <row r="390" spans="1:21">
      <c r="B390" s="229" t="s">
        <v>884</v>
      </c>
      <c r="C390" s="229"/>
      <c r="D390" s="229"/>
      <c r="E390" s="229"/>
      <c r="F390" s="229"/>
      <c r="G390" s="229"/>
      <c r="H390" s="229"/>
      <c r="I390" s="230" t="s">
        <v>1088</v>
      </c>
      <c r="J390" s="230"/>
      <c r="K390" s="230"/>
      <c r="L390" s="230" t="s">
        <v>151</v>
      </c>
      <c r="M390" s="230"/>
      <c r="N390" s="230"/>
      <c r="O390" s="230"/>
      <c r="P390" s="230"/>
      <c r="R390" s="230" t="s">
        <v>185</v>
      </c>
      <c r="S390" s="230"/>
      <c r="T390" s="230"/>
      <c r="U390" s="98">
        <v>47.63</v>
      </c>
    </row>
    <row r="391" spans="1:21">
      <c r="B391" s="229" t="s">
        <v>875</v>
      </c>
      <c r="C391" s="229"/>
      <c r="D391" s="229"/>
      <c r="E391" s="229"/>
      <c r="F391" s="229"/>
      <c r="G391" s="229"/>
      <c r="H391" s="229"/>
      <c r="I391" s="230" t="s">
        <v>157</v>
      </c>
      <c r="J391" s="230"/>
      <c r="K391" s="230"/>
      <c r="L391" s="230" t="s">
        <v>151</v>
      </c>
      <c r="M391" s="230"/>
      <c r="N391" s="230"/>
      <c r="O391" s="230"/>
      <c r="P391" s="230"/>
      <c r="R391" s="230" t="s">
        <v>185</v>
      </c>
      <c r="S391" s="230"/>
      <c r="T391" s="230"/>
      <c r="U391" s="98">
        <v>130.62</v>
      </c>
    </row>
    <row r="392" spans="1:21">
      <c r="B392" s="229" t="s">
        <v>875</v>
      </c>
      <c r="C392" s="229"/>
      <c r="D392" s="229"/>
      <c r="E392" s="229"/>
      <c r="F392" s="229"/>
      <c r="G392" s="229"/>
      <c r="H392" s="229"/>
      <c r="I392" s="230" t="s">
        <v>171</v>
      </c>
      <c r="J392" s="230"/>
      <c r="K392" s="230"/>
      <c r="L392" s="230" t="s">
        <v>151</v>
      </c>
      <c r="M392" s="230"/>
      <c r="N392" s="230"/>
      <c r="O392" s="230"/>
      <c r="P392" s="230"/>
      <c r="R392" s="230" t="s">
        <v>185</v>
      </c>
      <c r="S392" s="230"/>
      <c r="T392" s="230"/>
      <c r="U392" s="98">
        <v>120</v>
      </c>
    </row>
    <row r="393" spans="1:21">
      <c r="B393" s="229" t="s">
        <v>875</v>
      </c>
      <c r="C393" s="229"/>
      <c r="D393" s="229"/>
      <c r="E393" s="229"/>
      <c r="F393" s="229"/>
      <c r="G393" s="229"/>
      <c r="H393" s="229"/>
      <c r="I393" s="230" t="s">
        <v>171</v>
      </c>
      <c r="J393" s="230"/>
      <c r="K393" s="230"/>
      <c r="L393" s="230" t="s">
        <v>151</v>
      </c>
      <c r="M393" s="230"/>
      <c r="N393" s="230"/>
      <c r="O393" s="230"/>
      <c r="P393" s="230"/>
      <c r="R393" s="230" t="s">
        <v>1089</v>
      </c>
      <c r="S393" s="230"/>
      <c r="T393" s="230"/>
      <c r="U393" s="98">
        <v>-120</v>
      </c>
    </row>
    <row r="394" spans="1:21">
      <c r="B394" s="229" t="s">
        <v>914</v>
      </c>
      <c r="C394" s="229"/>
      <c r="D394" s="229"/>
      <c r="E394" s="229"/>
      <c r="F394" s="229"/>
      <c r="G394" s="229"/>
      <c r="H394" s="229"/>
      <c r="I394" s="230" t="s">
        <v>157</v>
      </c>
      <c r="J394" s="230"/>
      <c r="K394" s="230"/>
      <c r="L394" s="230" t="s">
        <v>151</v>
      </c>
      <c r="M394" s="230"/>
      <c r="N394" s="230"/>
      <c r="O394" s="230"/>
      <c r="P394" s="230"/>
      <c r="R394" s="230" t="s">
        <v>186</v>
      </c>
      <c r="S394" s="230"/>
      <c r="T394" s="230"/>
      <c r="U394" s="98">
        <v>17.3</v>
      </c>
    </row>
    <row r="395" spans="1:21">
      <c r="B395" s="229" t="s">
        <v>914</v>
      </c>
      <c r="C395" s="229"/>
      <c r="D395" s="229"/>
      <c r="E395" s="229"/>
      <c r="F395" s="229"/>
      <c r="G395" s="229"/>
      <c r="H395" s="229"/>
      <c r="I395" s="230" t="s">
        <v>157</v>
      </c>
      <c r="J395" s="230"/>
      <c r="K395" s="230"/>
      <c r="L395" s="230" t="s">
        <v>98</v>
      </c>
      <c r="M395" s="230"/>
      <c r="N395" s="230"/>
      <c r="O395" s="230"/>
      <c r="P395" s="230"/>
      <c r="R395" s="227" t="s">
        <v>1090</v>
      </c>
      <c r="S395" s="227"/>
      <c r="T395" s="227"/>
      <c r="U395" s="98">
        <v>159</v>
      </c>
    </row>
    <row r="396" spans="1:21">
      <c r="R396" s="227"/>
      <c r="S396" s="227"/>
      <c r="T396" s="227"/>
    </row>
    <row r="397" spans="1:21">
      <c r="B397" s="229" t="s">
        <v>914</v>
      </c>
      <c r="C397" s="229"/>
      <c r="D397" s="229"/>
      <c r="E397" s="229"/>
      <c r="F397" s="229"/>
      <c r="G397" s="229"/>
      <c r="H397" s="229"/>
      <c r="I397" s="230" t="s">
        <v>1088</v>
      </c>
      <c r="J397" s="230"/>
      <c r="K397" s="230"/>
      <c r="L397" s="230" t="s">
        <v>151</v>
      </c>
      <c r="M397" s="230"/>
      <c r="N397" s="230"/>
      <c r="O397" s="230"/>
      <c r="P397" s="230"/>
      <c r="R397" s="230" t="s">
        <v>185</v>
      </c>
      <c r="S397" s="230"/>
      <c r="T397" s="230"/>
      <c r="U397" s="98">
        <v>232.54</v>
      </c>
    </row>
    <row r="398" spans="1:21">
      <c r="B398" s="229" t="s">
        <v>925</v>
      </c>
      <c r="C398" s="229"/>
      <c r="D398" s="229"/>
      <c r="E398" s="229"/>
      <c r="F398" s="229"/>
      <c r="G398" s="229"/>
      <c r="H398" s="229"/>
      <c r="I398" s="230" t="s">
        <v>1091</v>
      </c>
      <c r="J398" s="230"/>
      <c r="K398" s="230"/>
      <c r="L398" s="230" t="s">
        <v>151</v>
      </c>
      <c r="M398" s="230"/>
      <c r="N398" s="230"/>
      <c r="O398" s="230"/>
      <c r="P398" s="230"/>
      <c r="R398" s="230" t="s">
        <v>186</v>
      </c>
      <c r="S398" s="230"/>
      <c r="T398" s="230"/>
      <c r="U398" s="98">
        <v>468.73</v>
      </c>
    </row>
    <row r="399" spans="1:21">
      <c r="B399" s="229" t="s">
        <v>925</v>
      </c>
      <c r="C399" s="229"/>
      <c r="D399" s="229"/>
      <c r="E399" s="229"/>
      <c r="F399" s="229"/>
      <c r="G399" s="229"/>
      <c r="H399" s="229"/>
      <c r="I399" s="230" t="s">
        <v>1047</v>
      </c>
      <c r="J399" s="230"/>
      <c r="K399" s="230"/>
      <c r="L399" s="230" t="s">
        <v>151</v>
      </c>
      <c r="M399" s="230"/>
      <c r="N399" s="230"/>
      <c r="O399" s="230"/>
      <c r="P399" s="230"/>
      <c r="R399" s="230" t="s">
        <v>185</v>
      </c>
      <c r="S399" s="230"/>
      <c r="T399" s="230"/>
      <c r="U399" s="98">
        <v>146.19999999999999</v>
      </c>
    </row>
    <row r="400" spans="1:21">
      <c r="B400" s="229" t="s">
        <v>925</v>
      </c>
      <c r="C400" s="229"/>
      <c r="D400" s="229"/>
      <c r="E400" s="229"/>
      <c r="F400" s="229"/>
      <c r="G400" s="229"/>
      <c r="H400" s="229"/>
      <c r="I400" s="230" t="s">
        <v>1092</v>
      </c>
      <c r="J400" s="230"/>
      <c r="K400" s="230"/>
      <c r="L400" s="230" t="s">
        <v>151</v>
      </c>
      <c r="M400" s="230"/>
      <c r="N400" s="230"/>
      <c r="O400" s="230"/>
      <c r="P400" s="230"/>
      <c r="R400" s="230" t="s">
        <v>186</v>
      </c>
      <c r="S400" s="230"/>
      <c r="T400" s="230"/>
      <c r="U400" s="98">
        <v>88.31</v>
      </c>
    </row>
    <row r="401" spans="2:21">
      <c r="B401" s="229" t="s">
        <v>835</v>
      </c>
      <c r="C401" s="229"/>
      <c r="D401" s="229"/>
      <c r="E401" s="229"/>
      <c r="F401" s="229"/>
      <c r="G401" s="229"/>
      <c r="H401" s="229"/>
      <c r="I401" s="230" t="s">
        <v>148</v>
      </c>
      <c r="J401" s="230"/>
      <c r="K401" s="230"/>
      <c r="L401" s="230" t="s">
        <v>151</v>
      </c>
      <c r="M401" s="230"/>
      <c r="N401" s="230"/>
      <c r="O401" s="230"/>
      <c r="P401" s="230"/>
      <c r="R401" s="230" t="s">
        <v>189</v>
      </c>
      <c r="S401" s="230"/>
      <c r="T401" s="230"/>
      <c r="U401" s="98">
        <v>27.85</v>
      </c>
    </row>
    <row r="402" spans="2:21">
      <c r="B402" s="229" t="s">
        <v>835</v>
      </c>
      <c r="C402" s="229"/>
      <c r="D402" s="229"/>
      <c r="E402" s="229"/>
      <c r="F402" s="229"/>
      <c r="G402" s="229"/>
      <c r="H402" s="229"/>
      <c r="I402" s="230" t="s">
        <v>182</v>
      </c>
      <c r="J402" s="230"/>
      <c r="K402" s="230"/>
      <c r="L402" s="230" t="s">
        <v>151</v>
      </c>
      <c r="M402" s="230"/>
      <c r="N402" s="230"/>
      <c r="O402" s="230"/>
      <c r="P402" s="230"/>
      <c r="R402" s="230" t="s">
        <v>189</v>
      </c>
      <c r="S402" s="230"/>
      <c r="T402" s="230"/>
      <c r="U402" s="98">
        <v>114.74</v>
      </c>
    </row>
    <row r="403" spans="2:21">
      <c r="B403" s="229" t="s">
        <v>837</v>
      </c>
      <c r="C403" s="229"/>
      <c r="D403" s="229"/>
      <c r="E403" s="229"/>
      <c r="F403" s="229"/>
      <c r="G403" s="229"/>
      <c r="H403" s="229"/>
      <c r="I403" s="230" t="s">
        <v>182</v>
      </c>
      <c r="J403" s="230"/>
      <c r="K403" s="230"/>
      <c r="L403" s="230" t="s">
        <v>151</v>
      </c>
      <c r="M403" s="230"/>
      <c r="N403" s="230"/>
      <c r="O403" s="230"/>
      <c r="P403" s="230"/>
      <c r="R403" s="230" t="s">
        <v>1093</v>
      </c>
      <c r="S403" s="230"/>
      <c r="T403" s="230"/>
      <c r="U403" s="98">
        <v>-114.74</v>
      </c>
    </row>
    <row r="404" spans="2:21">
      <c r="B404" s="229" t="s">
        <v>857</v>
      </c>
      <c r="C404" s="229"/>
      <c r="D404" s="229"/>
      <c r="E404" s="229"/>
      <c r="F404" s="229"/>
      <c r="G404" s="229"/>
      <c r="H404" s="229"/>
      <c r="I404" s="230" t="s">
        <v>183</v>
      </c>
      <c r="J404" s="230"/>
      <c r="K404" s="230"/>
      <c r="L404" s="230" t="s">
        <v>151</v>
      </c>
      <c r="M404" s="230"/>
      <c r="N404" s="230"/>
      <c r="O404" s="230"/>
      <c r="P404" s="230"/>
      <c r="R404" s="230" t="s">
        <v>187</v>
      </c>
      <c r="S404" s="230"/>
      <c r="T404" s="230"/>
      <c r="U404" s="98">
        <v>30.54</v>
      </c>
    </row>
    <row r="405" spans="2:21">
      <c r="B405" s="229" t="s">
        <v>857</v>
      </c>
      <c r="C405" s="229"/>
      <c r="D405" s="229"/>
      <c r="E405" s="229"/>
      <c r="F405" s="229"/>
      <c r="G405" s="229"/>
      <c r="H405" s="229"/>
      <c r="I405" s="230" t="s">
        <v>171</v>
      </c>
      <c r="J405" s="230"/>
      <c r="K405" s="230"/>
      <c r="L405" s="230" t="s">
        <v>151</v>
      </c>
      <c r="M405" s="230"/>
      <c r="N405" s="230"/>
      <c r="O405" s="230"/>
      <c r="P405" s="230"/>
      <c r="R405" s="230" t="s">
        <v>185</v>
      </c>
      <c r="S405" s="230"/>
      <c r="T405" s="230"/>
      <c r="U405" s="98">
        <v>44.7</v>
      </c>
    </row>
    <row r="406" spans="2:21">
      <c r="B406" s="229" t="s">
        <v>839</v>
      </c>
      <c r="C406" s="229"/>
      <c r="D406" s="229"/>
      <c r="E406" s="229"/>
      <c r="F406" s="229"/>
      <c r="G406" s="229"/>
      <c r="H406" s="229"/>
      <c r="I406" s="230" t="s">
        <v>1047</v>
      </c>
      <c r="J406" s="230"/>
      <c r="K406" s="230"/>
      <c r="L406" s="230" t="s">
        <v>151</v>
      </c>
      <c r="M406" s="230"/>
      <c r="N406" s="230"/>
      <c r="O406" s="230"/>
      <c r="P406" s="230"/>
      <c r="R406" s="230" t="s">
        <v>185</v>
      </c>
      <c r="S406" s="230"/>
      <c r="T406" s="230"/>
      <c r="U406" s="98">
        <v>211</v>
      </c>
    </row>
    <row r="407" spans="2:21">
      <c r="B407" s="229" t="s">
        <v>839</v>
      </c>
      <c r="C407" s="229"/>
      <c r="D407" s="229"/>
      <c r="E407" s="229"/>
      <c r="F407" s="229"/>
      <c r="G407" s="229"/>
      <c r="H407" s="229"/>
      <c r="I407" s="230" t="s">
        <v>1094</v>
      </c>
      <c r="J407" s="230"/>
      <c r="K407" s="230"/>
      <c r="L407" s="230" t="s">
        <v>151</v>
      </c>
      <c r="M407" s="230"/>
      <c r="N407" s="230"/>
      <c r="O407" s="230"/>
      <c r="P407" s="230"/>
      <c r="R407" s="230" t="s">
        <v>186</v>
      </c>
      <c r="S407" s="230"/>
      <c r="T407" s="230"/>
      <c r="U407" s="98">
        <v>990.02</v>
      </c>
    </row>
    <row r="408" spans="2:21">
      <c r="B408" s="229" t="s">
        <v>839</v>
      </c>
      <c r="C408" s="229"/>
      <c r="D408" s="229"/>
      <c r="E408" s="229"/>
      <c r="F408" s="229"/>
      <c r="G408" s="229"/>
      <c r="H408" s="229"/>
      <c r="I408" s="230" t="s">
        <v>1091</v>
      </c>
      <c r="J408" s="230"/>
      <c r="K408" s="230"/>
      <c r="L408" s="230" t="s">
        <v>151</v>
      </c>
      <c r="M408" s="230"/>
      <c r="N408" s="230"/>
      <c r="O408" s="230"/>
      <c r="P408" s="230"/>
      <c r="R408" s="230" t="s">
        <v>1095</v>
      </c>
      <c r="S408" s="230"/>
      <c r="T408" s="230"/>
      <c r="U408" s="98">
        <v>-36.46</v>
      </c>
    </row>
    <row r="409" spans="2:21">
      <c r="B409" s="229" t="s">
        <v>841</v>
      </c>
      <c r="C409" s="229"/>
      <c r="D409" s="229"/>
      <c r="E409" s="229"/>
      <c r="F409" s="229"/>
      <c r="G409" s="229"/>
      <c r="H409" s="229"/>
      <c r="I409" s="230" t="s">
        <v>175</v>
      </c>
      <c r="J409" s="230"/>
      <c r="K409" s="230"/>
      <c r="L409" s="230" t="s">
        <v>151</v>
      </c>
      <c r="M409" s="230"/>
      <c r="N409" s="230"/>
      <c r="O409" s="230"/>
      <c r="P409" s="230"/>
      <c r="R409" s="230" t="s">
        <v>1096</v>
      </c>
      <c r="S409" s="230"/>
      <c r="T409" s="230"/>
      <c r="U409" s="98">
        <v>197.99</v>
      </c>
    </row>
    <row r="410" spans="2:21">
      <c r="B410" s="229" t="s">
        <v>841</v>
      </c>
      <c r="C410" s="229"/>
      <c r="D410" s="229"/>
      <c r="E410" s="229"/>
      <c r="F410" s="229"/>
      <c r="G410" s="229"/>
      <c r="H410" s="229"/>
      <c r="I410" s="230" t="s">
        <v>175</v>
      </c>
      <c r="J410" s="230"/>
      <c r="K410" s="230"/>
      <c r="L410" s="230" t="s">
        <v>151</v>
      </c>
      <c r="M410" s="230"/>
      <c r="N410" s="230"/>
      <c r="O410" s="230"/>
      <c r="P410" s="230"/>
      <c r="R410" s="230" t="s">
        <v>1097</v>
      </c>
      <c r="S410" s="230"/>
      <c r="T410" s="230"/>
      <c r="U410" s="98">
        <v>23.94</v>
      </c>
    </row>
    <row r="411" spans="2:21">
      <c r="B411" s="229" t="s">
        <v>841</v>
      </c>
      <c r="C411" s="229"/>
      <c r="D411" s="229"/>
      <c r="E411" s="229"/>
      <c r="F411" s="229"/>
      <c r="G411" s="229"/>
      <c r="H411" s="229"/>
      <c r="I411" s="230" t="s">
        <v>985</v>
      </c>
      <c r="J411" s="230"/>
      <c r="K411" s="230"/>
      <c r="L411" s="230" t="s">
        <v>151</v>
      </c>
      <c r="M411" s="230"/>
      <c r="N411" s="230"/>
      <c r="O411" s="230"/>
      <c r="P411" s="230"/>
      <c r="R411" s="230" t="s">
        <v>186</v>
      </c>
      <c r="S411" s="230"/>
      <c r="T411" s="230"/>
      <c r="U411" s="98">
        <v>51.96</v>
      </c>
    </row>
    <row r="412" spans="2:21">
      <c r="B412" s="229" t="s">
        <v>888</v>
      </c>
      <c r="C412" s="229"/>
      <c r="D412" s="229"/>
      <c r="E412" s="229"/>
      <c r="F412" s="229"/>
      <c r="G412" s="229"/>
      <c r="H412" s="229"/>
      <c r="I412" s="230" t="s">
        <v>1098</v>
      </c>
      <c r="J412" s="230"/>
      <c r="K412" s="230"/>
      <c r="L412" s="230" t="s">
        <v>162</v>
      </c>
      <c r="M412" s="230"/>
      <c r="N412" s="230"/>
      <c r="O412" s="230"/>
      <c r="P412" s="230"/>
      <c r="R412" s="230" t="s">
        <v>1099</v>
      </c>
      <c r="S412" s="230"/>
      <c r="T412" s="230"/>
      <c r="U412" s="98">
        <v>285</v>
      </c>
    </row>
    <row r="413" spans="2:21">
      <c r="B413" s="229" t="s">
        <v>888</v>
      </c>
      <c r="C413" s="229"/>
      <c r="D413" s="229"/>
      <c r="E413" s="229"/>
      <c r="F413" s="229"/>
      <c r="G413" s="229"/>
      <c r="H413" s="229"/>
      <c r="I413" s="230" t="s">
        <v>171</v>
      </c>
      <c r="J413" s="230"/>
      <c r="K413" s="230"/>
      <c r="L413" s="230" t="s">
        <v>151</v>
      </c>
      <c r="M413" s="230"/>
      <c r="N413" s="230"/>
      <c r="O413" s="230"/>
      <c r="P413" s="230"/>
      <c r="R413" s="230" t="s">
        <v>187</v>
      </c>
      <c r="S413" s="230"/>
      <c r="T413" s="230"/>
      <c r="U413" s="98">
        <v>23</v>
      </c>
    </row>
    <row r="414" spans="2:21">
      <c r="B414" s="229" t="s">
        <v>888</v>
      </c>
      <c r="C414" s="229"/>
      <c r="D414" s="229"/>
      <c r="E414" s="229"/>
      <c r="F414" s="229"/>
      <c r="G414" s="229"/>
      <c r="H414" s="229"/>
      <c r="I414" s="230" t="s">
        <v>181</v>
      </c>
      <c r="J414" s="230"/>
      <c r="K414" s="230"/>
      <c r="L414" s="230" t="s">
        <v>151</v>
      </c>
      <c r="M414" s="230"/>
      <c r="N414" s="230"/>
      <c r="O414" s="230"/>
      <c r="P414" s="230"/>
      <c r="R414" s="230" t="s">
        <v>190</v>
      </c>
      <c r="S414" s="230"/>
      <c r="T414" s="230"/>
      <c r="U414" s="98">
        <v>19.75</v>
      </c>
    </row>
    <row r="415" spans="2:21">
      <c r="B415" s="229" t="s">
        <v>900</v>
      </c>
      <c r="C415" s="229"/>
      <c r="D415" s="229"/>
      <c r="E415" s="229"/>
      <c r="F415" s="229"/>
      <c r="G415" s="229"/>
      <c r="H415" s="229"/>
      <c r="I415" s="230" t="s">
        <v>180</v>
      </c>
      <c r="J415" s="230"/>
      <c r="K415" s="230"/>
      <c r="L415" s="230" t="s">
        <v>151</v>
      </c>
      <c r="M415" s="230"/>
      <c r="N415" s="230"/>
      <c r="O415" s="230"/>
      <c r="P415" s="230"/>
      <c r="R415" s="230" t="s">
        <v>189</v>
      </c>
      <c r="S415" s="230"/>
      <c r="T415" s="230"/>
      <c r="U415" s="98">
        <v>59.81</v>
      </c>
    </row>
    <row r="416" spans="2:21">
      <c r="B416" s="229" t="s">
        <v>900</v>
      </c>
      <c r="C416" s="229"/>
      <c r="D416" s="229"/>
      <c r="E416" s="229"/>
      <c r="F416" s="229"/>
      <c r="G416" s="229"/>
      <c r="H416" s="229"/>
      <c r="I416" s="230" t="s">
        <v>157</v>
      </c>
      <c r="J416" s="230"/>
      <c r="K416" s="230"/>
      <c r="L416" s="230" t="s">
        <v>151</v>
      </c>
      <c r="M416" s="230"/>
      <c r="N416" s="230"/>
      <c r="O416" s="230"/>
      <c r="P416" s="230"/>
      <c r="R416" s="230" t="s">
        <v>187</v>
      </c>
      <c r="S416" s="230"/>
      <c r="T416" s="230"/>
      <c r="U416" s="98">
        <v>119.64</v>
      </c>
    </row>
    <row r="417" spans="2:21">
      <c r="B417" s="229" t="s">
        <v>900</v>
      </c>
      <c r="C417" s="229"/>
      <c r="D417" s="229"/>
      <c r="E417" s="229"/>
      <c r="F417" s="229"/>
      <c r="G417" s="229"/>
      <c r="H417" s="229"/>
      <c r="I417" s="230" t="s">
        <v>980</v>
      </c>
      <c r="J417" s="230"/>
      <c r="K417" s="230"/>
      <c r="L417" s="230" t="s">
        <v>151</v>
      </c>
      <c r="M417" s="230"/>
      <c r="N417" s="230"/>
      <c r="O417" s="230"/>
      <c r="P417" s="230"/>
      <c r="R417" s="230" t="s">
        <v>187</v>
      </c>
      <c r="S417" s="230"/>
      <c r="T417" s="230"/>
      <c r="U417" s="98">
        <v>200.92</v>
      </c>
    </row>
    <row r="418" spans="2:21">
      <c r="B418" s="229" t="s">
        <v>866</v>
      </c>
      <c r="C418" s="229"/>
      <c r="D418" s="229"/>
      <c r="E418" s="229"/>
      <c r="F418" s="229"/>
      <c r="G418" s="229"/>
      <c r="H418" s="229"/>
      <c r="I418" s="230" t="s">
        <v>980</v>
      </c>
      <c r="J418" s="230"/>
      <c r="K418" s="230"/>
      <c r="L418" s="230" t="s">
        <v>151</v>
      </c>
      <c r="M418" s="230"/>
      <c r="N418" s="230"/>
      <c r="O418" s="230"/>
      <c r="P418" s="230"/>
      <c r="R418" s="230" t="s">
        <v>187</v>
      </c>
      <c r="S418" s="230"/>
      <c r="T418" s="230"/>
      <c r="U418" s="98">
        <v>246.04</v>
      </c>
    </row>
    <row r="419" spans="2:21">
      <c r="B419" s="229" t="s">
        <v>866</v>
      </c>
      <c r="C419" s="229"/>
      <c r="D419" s="229"/>
      <c r="E419" s="229"/>
      <c r="F419" s="229"/>
      <c r="G419" s="229"/>
      <c r="H419" s="229"/>
      <c r="I419" s="230" t="s">
        <v>1100</v>
      </c>
      <c r="J419" s="230"/>
      <c r="K419" s="230"/>
      <c r="L419" s="230" t="s">
        <v>151</v>
      </c>
      <c r="M419" s="230"/>
      <c r="N419" s="230"/>
      <c r="O419" s="230"/>
      <c r="P419" s="230"/>
      <c r="R419" s="230" t="s">
        <v>187</v>
      </c>
      <c r="S419" s="230"/>
      <c r="T419" s="230"/>
      <c r="U419" s="98">
        <v>164.92</v>
      </c>
    </row>
    <row r="420" spans="2:21">
      <c r="B420" s="229" t="s">
        <v>919</v>
      </c>
      <c r="C420" s="229"/>
      <c r="D420" s="229"/>
      <c r="E420" s="229"/>
      <c r="F420" s="229"/>
      <c r="G420" s="229"/>
      <c r="H420" s="229"/>
      <c r="I420" s="230" t="s">
        <v>1100</v>
      </c>
      <c r="J420" s="230"/>
      <c r="K420" s="230"/>
      <c r="L420" s="230" t="s">
        <v>151</v>
      </c>
      <c r="M420" s="230"/>
      <c r="N420" s="230"/>
      <c r="O420" s="230"/>
      <c r="P420" s="230"/>
      <c r="R420" s="230" t="s">
        <v>187</v>
      </c>
      <c r="S420" s="230"/>
      <c r="T420" s="230"/>
      <c r="U420" s="98">
        <v>53.7</v>
      </c>
    </row>
    <row r="421" spans="2:21">
      <c r="B421" s="229" t="s">
        <v>919</v>
      </c>
      <c r="C421" s="229"/>
      <c r="D421" s="229"/>
      <c r="E421" s="229"/>
      <c r="F421" s="229"/>
      <c r="G421" s="229"/>
      <c r="H421" s="229"/>
      <c r="I421" s="230" t="s">
        <v>168</v>
      </c>
      <c r="J421" s="230"/>
      <c r="K421" s="230"/>
      <c r="L421" s="230" t="s">
        <v>151</v>
      </c>
      <c r="M421" s="230"/>
      <c r="N421" s="230"/>
      <c r="O421" s="230"/>
      <c r="P421" s="230"/>
      <c r="R421" s="230" t="s">
        <v>189</v>
      </c>
      <c r="S421" s="230"/>
      <c r="T421" s="230"/>
      <c r="U421" s="98">
        <v>68.099999999999994</v>
      </c>
    </row>
    <row r="422" spans="2:21">
      <c r="B422" s="229" t="s">
        <v>869</v>
      </c>
      <c r="C422" s="229"/>
      <c r="D422" s="229"/>
      <c r="E422" s="229"/>
      <c r="F422" s="229"/>
      <c r="G422" s="229"/>
      <c r="H422" s="229"/>
      <c r="I422" s="230" t="s">
        <v>181</v>
      </c>
      <c r="J422" s="230"/>
      <c r="K422" s="230"/>
      <c r="L422" s="230" t="s">
        <v>151</v>
      </c>
      <c r="M422" s="230"/>
      <c r="N422" s="230"/>
      <c r="O422" s="230"/>
      <c r="P422" s="230"/>
      <c r="R422" s="230" t="s">
        <v>187</v>
      </c>
      <c r="S422" s="230"/>
      <c r="T422" s="230"/>
      <c r="U422" s="98">
        <v>19.98</v>
      </c>
    </row>
    <row r="423" spans="2:21">
      <c r="B423" s="229" t="s">
        <v>873</v>
      </c>
      <c r="C423" s="229"/>
      <c r="D423" s="229"/>
      <c r="E423" s="229"/>
      <c r="F423" s="229"/>
      <c r="G423" s="229"/>
      <c r="H423" s="229"/>
      <c r="I423" s="230" t="s">
        <v>1101</v>
      </c>
      <c r="J423" s="230"/>
      <c r="K423" s="230"/>
      <c r="L423" s="230" t="s">
        <v>151</v>
      </c>
      <c r="M423" s="230"/>
      <c r="N423" s="230"/>
      <c r="O423" s="230"/>
      <c r="P423" s="230"/>
      <c r="R423" s="230" t="s">
        <v>189</v>
      </c>
      <c r="S423" s="230"/>
      <c r="T423" s="230"/>
      <c r="U423" s="98">
        <v>102</v>
      </c>
    </row>
    <row r="424" spans="2:21">
      <c r="B424" s="229" t="s">
        <v>873</v>
      </c>
      <c r="C424" s="229"/>
      <c r="D424" s="229"/>
      <c r="E424" s="229"/>
      <c r="F424" s="229"/>
      <c r="G424" s="229"/>
      <c r="H424" s="229"/>
      <c r="I424" s="230" t="s">
        <v>181</v>
      </c>
      <c r="J424" s="230"/>
      <c r="K424" s="230"/>
      <c r="L424" s="230" t="s">
        <v>151</v>
      </c>
      <c r="M424" s="230"/>
      <c r="N424" s="230"/>
      <c r="O424" s="230"/>
      <c r="P424" s="230"/>
      <c r="R424" s="230" t="s">
        <v>1102</v>
      </c>
      <c r="S424" s="230"/>
      <c r="T424" s="230"/>
      <c r="U424" s="98">
        <v>28.71</v>
      </c>
    </row>
    <row r="425" spans="2:21">
      <c r="B425" s="229" t="s">
        <v>873</v>
      </c>
      <c r="C425" s="229"/>
      <c r="D425" s="229"/>
      <c r="E425" s="229"/>
      <c r="F425" s="229"/>
      <c r="G425" s="229"/>
      <c r="H425" s="229"/>
      <c r="I425" s="230" t="s">
        <v>1103</v>
      </c>
      <c r="J425" s="230"/>
      <c r="K425" s="230"/>
      <c r="L425" s="230" t="s">
        <v>151</v>
      </c>
      <c r="M425" s="230"/>
      <c r="N425" s="230"/>
      <c r="O425" s="230"/>
      <c r="P425" s="230"/>
      <c r="R425" s="230" t="s">
        <v>186</v>
      </c>
      <c r="S425" s="230"/>
      <c r="T425" s="230"/>
      <c r="U425" s="98">
        <v>50.94</v>
      </c>
    </row>
    <row r="426" spans="2:21">
      <c r="B426" s="229" t="s">
        <v>928</v>
      </c>
      <c r="C426" s="229"/>
      <c r="D426" s="229"/>
      <c r="E426" s="229"/>
      <c r="F426" s="229"/>
      <c r="G426" s="229"/>
      <c r="H426" s="229"/>
      <c r="I426" s="230" t="s">
        <v>171</v>
      </c>
      <c r="J426" s="230"/>
      <c r="K426" s="230"/>
      <c r="L426" s="230" t="s">
        <v>151</v>
      </c>
      <c r="M426" s="230"/>
      <c r="N426" s="230"/>
      <c r="O426" s="230"/>
      <c r="P426" s="230"/>
      <c r="R426" s="230" t="s">
        <v>189</v>
      </c>
      <c r="S426" s="230"/>
      <c r="T426" s="230"/>
      <c r="U426" s="98">
        <v>63.9</v>
      </c>
    </row>
    <row r="427" spans="2:21">
      <c r="B427" s="229" t="s">
        <v>928</v>
      </c>
      <c r="C427" s="229"/>
      <c r="D427" s="229"/>
      <c r="E427" s="229"/>
      <c r="F427" s="229"/>
      <c r="G427" s="229"/>
      <c r="H427" s="229"/>
      <c r="I427" s="230" t="s">
        <v>1054</v>
      </c>
      <c r="J427" s="230"/>
      <c r="K427" s="230"/>
      <c r="L427" s="230" t="s">
        <v>151</v>
      </c>
      <c r="M427" s="230"/>
      <c r="N427" s="230"/>
      <c r="O427" s="230"/>
      <c r="P427" s="230"/>
      <c r="R427" s="230" t="s">
        <v>1104</v>
      </c>
      <c r="S427" s="230"/>
      <c r="T427" s="230"/>
      <c r="U427" s="98">
        <v>590</v>
      </c>
    </row>
    <row r="428" spans="2:21">
      <c r="B428" s="229" t="s">
        <v>937</v>
      </c>
      <c r="C428" s="229"/>
      <c r="D428" s="229"/>
      <c r="E428" s="229"/>
      <c r="F428" s="229"/>
      <c r="G428" s="229"/>
      <c r="H428" s="229"/>
      <c r="I428" s="230" t="s">
        <v>168</v>
      </c>
      <c r="J428" s="230"/>
      <c r="K428" s="230"/>
      <c r="L428" s="230" t="s">
        <v>151</v>
      </c>
      <c r="M428" s="230"/>
      <c r="N428" s="230"/>
      <c r="O428" s="230"/>
      <c r="P428" s="230"/>
      <c r="R428" s="230" t="s">
        <v>185</v>
      </c>
      <c r="S428" s="230"/>
      <c r="T428" s="230"/>
      <c r="U428" s="98">
        <v>232.77</v>
      </c>
    </row>
    <row r="429" spans="2:21" ht="6" customHeight="1"/>
    <row r="430" spans="2:21">
      <c r="D430" s="169" t="s">
        <v>2</v>
      </c>
      <c r="F430" s="169" t="s">
        <v>2</v>
      </c>
      <c r="H430" s="169" t="s">
        <v>2</v>
      </c>
      <c r="O430" s="231" t="s">
        <v>184</v>
      </c>
      <c r="P430" s="231"/>
      <c r="Q430" s="231"/>
      <c r="R430" s="231"/>
      <c r="S430" s="231"/>
      <c r="U430" s="99">
        <v>5161.05</v>
      </c>
    </row>
    <row r="431" spans="2:21" ht="174.75" customHeight="1"/>
    <row r="432" spans="2:21" ht="11.25" customHeight="1"/>
    <row r="433" spans="1:22" ht="13.5" customHeight="1">
      <c r="A433" s="227" t="s">
        <v>881</v>
      </c>
      <c r="B433" s="227"/>
      <c r="C433" s="227"/>
      <c r="D433" s="227"/>
      <c r="E433" s="227"/>
      <c r="F433" s="227"/>
      <c r="G433" s="227"/>
      <c r="H433" s="227"/>
      <c r="I433" s="227"/>
      <c r="J433" s="227"/>
      <c r="K433" s="227"/>
      <c r="L433" s="227"/>
      <c r="M433" s="227"/>
      <c r="P433" s="228" t="s">
        <v>1105</v>
      </c>
      <c r="Q433" s="228"/>
      <c r="R433" s="228"/>
      <c r="S433" s="228"/>
      <c r="T433" s="228"/>
      <c r="U433" s="228"/>
      <c r="V433" s="228"/>
    </row>
    <row r="434" spans="1:22" ht="20.25" customHeight="1">
      <c r="A434" s="236" t="s">
        <v>883</v>
      </c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</row>
    <row r="435" spans="1:22" ht="7.5" customHeight="1"/>
    <row r="436" spans="1:22">
      <c r="A436" s="235" t="s">
        <v>192</v>
      </c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</row>
    <row r="437" spans="1:22" ht="6" customHeight="1"/>
    <row r="438" spans="1:22">
      <c r="B438" s="229" t="s">
        <v>884</v>
      </c>
      <c r="C438" s="229"/>
      <c r="D438" s="229"/>
      <c r="E438" s="229"/>
      <c r="F438" s="229"/>
      <c r="G438" s="229"/>
      <c r="H438" s="229"/>
      <c r="I438" s="230" t="s">
        <v>152</v>
      </c>
      <c r="J438" s="230"/>
      <c r="K438" s="230"/>
      <c r="L438" s="230" t="s">
        <v>111</v>
      </c>
      <c r="M438" s="230"/>
      <c r="N438" s="230"/>
      <c r="O438" s="230"/>
      <c r="P438" s="230"/>
      <c r="R438" s="230" t="s">
        <v>1106</v>
      </c>
      <c r="S438" s="230"/>
      <c r="T438" s="230"/>
      <c r="U438" s="98">
        <v>235</v>
      </c>
    </row>
    <row r="439" spans="1:22">
      <c r="B439" s="229" t="s">
        <v>875</v>
      </c>
      <c r="C439" s="229"/>
      <c r="D439" s="229"/>
      <c r="E439" s="229"/>
      <c r="F439" s="229"/>
      <c r="G439" s="229"/>
      <c r="H439" s="229"/>
      <c r="I439" s="230" t="s">
        <v>152</v>
      </c>
      <c r="J439" s="230"/>
      <c r="K439" s="230"/>
      <c r="L439" s="230" t="s">
        <v>111</v>
      </c>
      <c r="M439" s="230"/>
      <c r="N439" s="230"/>
      <c r="O439" s="230"/>
      <c r="P439" s="230"/>
      <c r="R439" s="227" t="s">
        <v>1107</v>
      </c>
      <c r="S439" s="227"/>
      <c r="T439" s="227"/>
      <c r="U439" s="98">
        <v>235</v>
      </c>
    </row>
    <row r="440" spans="1:22">
      <c r="R440" s="227"/>
      <c r="S440" s="227"/>
      <c r="T440" s="227"/>
    </row>
    <row r="441" spans="1:22">
      <c r="B441" s="229" t="s">
        <v>875</v>
      </c>
      <c r="C441" s="229"/>
      <c r="D441" s="229"/>
      <c r="E441" s="229"/>
      <c r="F441" s="229"/>
      <c r="G441" s="229"/>
      <c r="H441" s="229"/>
      <c r="I441" s="230" t="s">
        <v>152</v>
      </c>
      <c r="J441" s="230"/>
      <c r="K441" s="230"/>
      <c r="L441" s="230" t="s">
        <v>111</v>
      </c>
      <c r="M441" s="230"/>
      <c r="N441" s="230"/>
      <c r="O441" s="230"/>
      <c r="P441" s="230"/>
      <c r="R441" s="227" t="s">
        <v>1108</v>
      </c>
      <c r="S441" s="227"/>
      <c r="T441" s="227"/>
      <c r="U441" s="98">
        <v>235</v>
      </c>
    </row>
    <row r="442" spans="1:22">
      <c r="R442" s="227"/>
      <c r="S442" s="227"/>
      <c r="T442" s="227"/>
    </row>
    <row r="443" spans="1:22">
      <c r="B443" s="229" t="s">
        <v>835</v>
      </c>
      <c r="C443" s="229"/>
      <c r="D443" s="229"/>
      <c r="E443" s="229"/>
      <c r="F443" s="229"/>
      <c r="G443" s="229"/>
      <c r="H443" s="229"/>
      <c r="I443" s="230" t="s">
        <v>196</v>
      </c>
      <c r="J443" s="230"/>
      <c r="K443" s="230"/>
      <c r="L443" s="230" t="s">
        <v>98</v>
      </c>
      <c r="M443" s="230"/>
      <c r="N443" s="230"/>
      <c r="O443" s="230"/>
      <c r="P443" s="230"/>
      <c r="R443" s="230" t="s">
        <v>1109</v>
      </c>
      <c r="S443" s="230"/>
      <c r="T443" s="230"/>
      <c r="U443" s="98">
        <v>29.99</v>
      </c>
    </row>
    <row r="444" spans="1:22">
      <c r="B444" s="229" t="s">
        <v>837</v>
      </c>
      <c r="C444" s="229"/>
      <c r="D444" s="229"/>
      <c r="E444" s="229"/>
      <c r="F444" s="229"/>
      <c r="G444" s="229"/>
      <c r="H444" s="229"/>
      <c r="I444" s="230" t="s">
        <v>193</v>
      </c>
      <c r="J444" s="230"/>
      <c r="K444" s="230"/>
      <c r="L444" s="230" t="s">
        <v>144</v>
      </c>
      <c r="M444" s="230"/>
      <c r="N444" s="230"/>
      <c r="O444" s="230"/>
      <c r="P444" s="230"/>
      <c r="R444" s="227" t="s">
        <v>194</v>
      </c>
      <c r="S444" s="227"/>
      <c r="T444" s="227"/>
      <c r="U444" s="98">
        <v>400</v>
      </c>
    </row>
    <row r="445" spans="1:22">
      <c r="R445" s="227"/>
      <c r="S445" s="227"/>
      <c r="T445" s="227"/>
    </row>
    <row r="446" spans="1:22">
      <c r="B446" s="229" t="s">
        <v>866</v>
      </c>
      <c r="C446" s="229"/>
      <c r="D446" s="229"/>
      <c r="E446" s="229"/>
      <c r="F446" s="229"/>
      <c r="G446" s="229"/>
      <c r="H446" s="229"/>
      <c r="I446" s="230" t="s">
        <v>97</v>
      </c>
      <c r="J446" s="230"/>
      <c r="K446" s="230"/>
      <c r="L446" s="230" t="s">
        <v>98</v>
      </c>
      <c r="M446" s="230"/>
      <c r="N446" s="230"/>
      <c r="O446" s="230"/>
      <c r="P446" s="230"/>
      <c r="R446" s="230" t="s">
        <v>1110</v>
      </c>
      <c r="S446" s="230"/>
      <c r="T446" s="230"/>
      <c r="U446" s="98">
        <v>408.68</v>
      </c>
    </row>
    <row r="447" spans="1:22">
      <c r="B447" s="229" t="s">
        <v>905</v>
      </c>
      <c r="C447" s="229"/>
      <c r="D447" s="229"/>
      <c r="E447" s="229"/>
      <c r="F447" s="229"/>
      <c r="G447" s="229"/>
      <c r="H447" s="229"/>
      <c r="I447" s="230" t="s">
        <v>198</v>
      </c>
      <c r="J447" s="230"/>
      <c r="K447" s="230"/>
      <c r="L447" s="230" t="s">
        <v>134</v>
      </c>
      <c r="M447" s="230"/>
      <c r="N447" s="230"/>
      <c r="O447" s="230"/>
      <c r="P447" s="230"/>
      <c r="R447" s="227" t="s">
        <v>1111</v>
      </c>
      <c r="S447" s="227"/>
      <c r="T447" s="227"/>
      <c r="U447" s="98">
        <v>315</v>
      </c>
    </row>
    <row r="448" spans="1:22">
      <c r="R448" s="227"/>
      <c r="S448" s="227"/>
      <c r="T448" s="227"/>
    </row>
    <row r="449" spans="1:21">
      <c r="B449" s="229" t="s">
        <v>932</v>
      </c>
      <c r="C449" s="229"/>
      <c r="D449" s="229"/>
      <c r="E449" s="229"/>
      <c r="F449" s="229"/>
      <c r="G449" s="229"/>
      <c r="H449" s="229"/>
      <c r="I449" s="230" t="s">
        <v>1112</v>
      </c>
      <c r="J449" s="230"/>
      <c r="K449" s="230"/>
      <c r="L449" s="230" t="s">
        <v>134</v>
      </c>
      <c r="M449" s="230"/>
      <c r="N449" s="230"/>
      <c r="O449" s="230"/>
      <c r="P449" s="230"/>
      <c r="R449" s="227" t="s">
        <v>1113</v>
      </c>
      <c r="S449" s="227"/>
      <c r="T449" s="227"/>
      <c r="U449" s="98">
        <v>630</v>
      </c>
    </row>
    <row r="450" spans="1:21">
      <c r="R450" s="227"/>
      <c r="S450" s="227"/>
      <c r="T450" s="227"/>
    </row>
    <row r="451" spans="1:21" ht="6" customHeight="1"/>
    <row r="452" spans="1:21">
      <c r="D452" s="169" t="s">
        <v>2</v>
      </c>
      <c r="F452" s="169" t="s">
        <v>2</v>
      </c>
      <c r="H452" s="169" t="s">
        <v>2</v>
      </c>
      <c r="O452" s="231" t="s">
        <v>192</v>
      </c>
      <c r="P452" s="231"/>
      <c r="Q452" s="231"/>
      <c r="R452" s="231"/>
      <c r="S452" s="231"/>
      <c r="U452" s="99">
        <v>2488.67</v>
      </c>
    </row>
    <row r="453" spans="1:21">
      <c r="A453" s="235" t="s">
        <v>197</v>
      </c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</row>
    <row r="454" spans="1:21" ht="6" customHeight="1"/>
    <row r="455" spans="1:21">
      <c r="B455" s="229" t="s">
        <v>875</v>
      </c>
      <c r="C455" s="229"/>
      <c r="D455" s="229"/>
      <c r="E455" s="229"/>
      <c r="F455" s="229"/>
      <c r="G455" s="229"/>
      <c r="H455" s="229"/>
      <c r="I455" s="230" t="s">
        <v>260</v>
      </c>
      <c r="J455" s="230"/>
      <c r="K455" s="230"/>
      <c r="L455" s="230" t="s">
        <v>261</v>
      </c>
      <c r="M455" s="230"/>
      <c r="N455" s="230"/>
      <c r="O455" s="230"/>
      <c r="P455" s="230"/>
      <c r="R455" s="227" t="s">
        <v>1114</v>
      </c>
      <c r="S455" s="227"/>
      <c r="T455" s="227"/>
      <c r="U455" s="98">
        <v>585</v>
      </c>
    </row>
    <row r="456" spans="1:21">
      <c r="R456" s="227"/>
      <c r="S456" s="227"/>
      <c r="T456" s="227"/>
    </row>
    <row r="457" spans="1:21">
      <c r="B457" s="229" t="s">
        <v>875</v>
      </c>
      <c r="C457" s="229"/>
      <c r="D457" s="229"/>
      <c r="E457" s="229"/>
      <c r="F457" s="229"/>
      <c r="G457" s="229"/>
      <c r="H457" s="229"/>
      <c r="I457" s="230" t="s">
        <v>1115</v>
      </c>
      <c r="J457" s="230"/>
      <c r="K457" s="230"/>
      <c r="L457" s="230" t="s">
        <v>120</v>
      </c>
      <c r="M457" s="230"/>
      <c r="N457" s="230"/>
      <c r="O457" s="230"/>
      <c r="P457" s="230"/>
      <c r="R457" s="227" t="s">
        <v>1116</v>
      </c>
      <c r="S457" s="227"/>
      <c r="T457" s="227"/>
      <c r="U457" s="98">
        <v>84.16</v>
      </c>
    </row>
    <row r="458" spans="1:21">
      <c r="R458" s="227"/>
      <c r="S458" s="227"/>
      <c r="T458" s="227"/>
    </row>
    <row r="459" spans="1:21">
      <c r="B459" s="229" t="s">
        <v>914</v>
      </c>
      <c r="C459" s="229"/>
      <c r="D459" s="229"/>
      <c r="E459" s="229"/>
      <c r="F459" s="229"/>
      <c r="G459" s="229"/>
      <c r="H459" s="229"/>
      <c r="I459" s="230" t="s">
        <v>152</v>
      </c>
      <c r="J459" s="230"/>
      <c r="K459" s="230"/>
      <c r="L459" s="230" t="s">
        <v>115</v>
      </c>
      <c r="M459" s="230"/>
      <c r="N459" s="230"/>
      <c r="O459" s="230"/>
      <c r="P459" s="230"/>
      <c r="R459" s="227" t="s">
        <v>1117</v>
      </c>
      <c r="S459" s="227"/>
      <c r="T459" s="227"/>
      <c r="U459" s="98">
        <v>275</v>
      </c>
    </row>
    <row r="460" spans="1:21">
      <c r="R460" s="227"/>
      <c r="S460" s="227"/>
      <c r="T460" s="227"/>
    </row>
    <row r="461" spans="1:21">
      <c r="B461" s="229" t="s">
        <v>914</v>
      </c>
      <c r="C461" s="229"/>
      <c r="D461" s="229"/>
      <c r="E461" s="229"/>
      <c r="F461" s="229"/>
      <c r="G461" s="229"/>
      <c r="H461" s="229"/>
      <c r="I461" s="230" t="s">
        <v>152</v>
      </c>
      <c r="J461" s="230"/>
      <c r="K461" s="230"/>
      <c r="L461" s="230" t="s">
        <v>115</v>
      </c>
      <c r="M461" s="230"/>
      <c r="N461" s="230"/>
      <c r="O461" s="230"/>
      <c r="P461" s="230"/>
      <c r="R461" s="227" t="s">
        <v>1118</v>
      </c>
      <c r="S461" s="227"/>
      <c r="T461" s="227"/>
      <c r="U461" s="98">
        <v>355</v>
      </c>
    </row>
    <row r="462" spans="1:21">
      <c r="R462" s="227"/>
      <c r="S462" s="227"/>
      <c r="T462" s="227"/>
    </row>
    <row r="463" spans="1:21">
      <c r="B463" s="229" t="s">
        <v>914</v>
      </c>
      <c r="C463" s="229"/>
      <c r="D463" s="229"/>
      <c r="E463" s="229"/>
      <c r="F463" s="229"/>
      <c r="G463" s="229"/>
      <c r="H463" s="229"/>
      <c r="I463" s="230" t="s">
        <v>1119</v>
      </c>
      <c r="J463" s="230"/>
      <c r="K463" s="230"/>
      <c r="L463" s="230" t="s">
        <v>120</v>
      </c>
      <c r="M463" s="230"/>
      <c r="N463" s="230"/>
      <c r="O463" s="230"/>
      <c r="P463" s="230"/>
      <c r="R463" s="227" t="s">
        <v>1120</v>
      </c>
      <c r="S463" s="227"/>
      <c r="T463" s="227"/>
      <c r="U463" s="98">
        <v>42.09</v>
      </c>
    </row>
    <row r="464" spans="1:21">
      <c r="R464" s="227"/>
      <c r="S464" s="227"/>
      <c r="T464" s="227"/>
    </row>
    <row r="465" spans="1:21">
      <c r="B465" s="229" t="s">
        <v>925</v>
      </c>
      <c r="C465" s="229"/>
      <c r="D465" s="229"/>
      <c r="E465" s="229"/>
      <c r="F465" s="229"/>
      <c r="G465" s="229"/>
      <c r="H465" s="229"/>
      <c r="I465" s="230" t="s">
        <v>1121</v>
      </c>
      <c r="J465" s="230"/>
      <c r="K465" s="230"/>
      <c r="L465" s="230" t="s">
        <v>120</v>
      </c>
      <c r="M465" s="230"/>
      <c r="N465" s="230"/>
      <c r="O465" s="230"/>
      <c r="P465" s="230"/>
      <c r="R465" s="227" t="s">
        <v>1122</v>
      </c>
      <c r="S465" s="227"/>
      <c r="T465" s="227"/>
      <c r="U465" s="98">
        <v>65.7</v>
      </c>
    </row>
    <row r="466" spans="1:21">
      <c r="R466" s="227"/>
      <c r="S466" s="227"/>
      <c r="T466" s="227"/>
    </row>
    <row r="467" spans="1:21">
      <c r="B467" s="229" t="s">
        <v>835</v>
      </c>
      <c r="C467" s="229"/>
      <c r="D467" s="229"/>
      <c r="E467" s="229"/>
      <c r="F467" s="229"/>
      <c r="G467" s="229"/>
      <c r="H467" s="229"/>
      <c r="I467" s="230" t="s">
        <v>1123</v>
      </c>
      <c r="J467" s="230"/>
      <c r="K467" s="230"/>
      <c r="L467" s="230" t="s">
        <v>98</v>
      </c>
      <c r="M467" s="230"/>
      <c r="N467" s="230"/>
      <c r="O467" s="230"/>
      <c r="P467" s="230"/>
      <c r="R467" s="227" t="s">
        <v>1124</v>
      </c>
      <c r="S467" s="227"/>
      <c r="T467" s="227"/>
      <c r="U467" s="98">
        <v>17.989999999999998</v>
      </c>
    </row>
    <row r="468" spans="1:21">
      <c r="R468" s="227"/>
      <c r="S468" s="227"/>
      <c r="T468" s="227"/>
    </row>
    <row r="469" spans="1:21">
      <c r="B469" s="229" t="s">
        <v>905</v>
      </c>
      <c r="C469" s="229"/>
      <c r="D469" s="229"/>
      <c r="E469" s="229"/>
      <c r="F469" s="229"/>
      <c r="G469" s="229"/>
      <c r="H469" s="229"/>
      <c r="I469" s="230" t="s">
        <v>198</v>
      </c>
      <c r="J469" s="230"/>
      <c r="K469" s="230"/>
      <c r="L469" s="230" t="s">
        <v>134</v>
      </c>
      <c r="M469" s="230"/>
      <c r="N469" s="230"/>
      <c r="O469" s="230"/>
      <c r="P469" s="230"/>
      <c r="R469" s="227" t="s">
        <v>1125</v>
      </c>
      <c r="S469" s="227"/>
      <c r="T469" s="227"/>
      <c r="U469" s="98">
        <v>450</v>
      </c>
    </row>
    <row r="470" spans="1:21">
      <c r="R470" s="227"/>
      <c r="S470" s="227"/>
      <c r="T470" s="227"/>
    </row>
    <row r="471" spans="1:21">
      <c r="B471" s="229" t="s">
        <v>891</v>
      </c>
      <c r="C471" s="229"/>
      <c r="D471" s="229"/>
      <c r="E471" s="229"/>
      <c r="F471" s="229"/>
      <c r="G471" s="229"/>
      <c r="H471" s="229"/>
      <c r="I471" s="227" t="s">
        <v>1126</v>
      </c>
      <c r="J471" s="227"/>
      <c r="K471" s="227"/>
      <c r="L471" s="230" t="s">
        <v>98</v>
      </c>
      <c r="M471" s="230"/>
      <c r="N471" s="230"/>
      <c r="O471" s="230"/>
      <c r="P471" s="230"/>
      <c r="R471" s="227" t="s">
        <v>1127</v>
      </c>
      <c r="S471" s="227"/>
      <c r="T471" s="227"/>
      <c r="U471" s="98">
        <v>133.97999999999999</v>
      </c>
    </row>
    <row r="472" spans="1:21">
      <c r="I472" s="227"/>
      <c r="J472" s="227"/>
      <c r="K472" s="227"/>
      <c r="R472" s="227"/>
      <c r="S472" s="227"/>
      <c r="T472" s="227"/>
    </row>
    <row r="473" spans="1:21" ht="6" customHeight="1"/>
    <row r="474" spans="1:21">
      <c r="D474" s="169" t="s">
        <v>2</v>
      </c>
      <c r="F474" s="169" t="s">
        <v>2</v>
      </c>
      <c r="H474" s="169" t="s">
        <v>2</v>
      </c>
      <c r="O474" s="231" t="s">
        <v>197</v>
      </c>
      <c r="P474" s="231"/>
      <c r="Q474" s="231"/>
      <c r="R474" s="231"/>
      <c r="S474" s="231"/>
      <c r="U474" s="99">
        <v>2008.92</v>
      </c>
    </row>
    <row r="475" spans="1:21">
      <c r="A475" s="235" t="s">
        <v>199</v>
      </c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</row>
    <row r="476" spans="1:21" ht="6" customHeight="1"/>
    <row r="477" spans="1:21">
      <c r="B477" s="229" t="s">
        <v>925</v>
      </c>
      <c r="C477" s="229"/>
      <c r="D477" s="229"/>
      <c r="E477" s="229"/>
      <c r="F477" s="229"/>
      <c r="G477" s="229"/>
      <c r="H477" s="229"/>
      <c r="I477" s="230" t="s">
        <v>1128</v>
      </c>
      <c r="J477" s="230"/>
      <c r="K477" s="230"/>
      <c r="L477" s="230" t="s">
        <v>98</v>
      </c>
      <c r="M477" s="230"/>
      <c r="N477" s="230"/>
      <c r="O477" s="230"/>
      <c r="P477" s="230"/>
      <c r="R477" s="230" t="s">
        <v>1129</v>
      </c>
      <c r="S477" s="230"/>
      <c r="T477" s="230"/>
      <c r="U477" s="98">
        <v>599.99</v>
      </c>
    </row>
    <row r="478" spans="1:21">
      <c r="B478" s="229" t="s">
        <v>873</v>
      </c>
      <c r="C478" s="229"/>
      <c r="D478" s="229"/>
      <c r="E478" s="229"/>
      <c r="F478" s="229"/>
      <c r="G478" s="229"/>
      <c r="H478" s="229"/>
      <c r="I478" s="230" t="s">
        <v>1130</v>
      </c>
      <c r="J478" s="230"/>
      <c r="K478" s="230"/>
      <c r="L478" s="230" t="s">
        <v>98</v>
      </c>
      <c r="M478" s="230"/>
      <c r="N478" s="230"/>
      <c r="O478" s="230"/>
      <c r="P478" s="230"/>
      <c r="R478" s="230" t="s">
        <v>114</v>
      </c>
      <c r="S478" s="230"/>
      <c r="T478" s="230"/>
      <c r="U478" s="98">
        <v>33.200000000000003</v>
      </c>
    </row>
    <row r="479" spans="1:21">
      <c r="B479" s="229" t="s">
        <v>908</v>
      </c>
      <c r="C479" s="229"/>
      <c r="D479" s="229"/>
      <c r="E479" s="229"/>
      <c r="F479" s="229"/>
      <c r="G479" s="229"/>
      <c r="H479" s="229"/>
      <c r="I479" s="230" t="s">
        <v>97</v>
      </c>
      <c r="J479" s="230"/>
      <c r="K479" s="230"/>
      <c r="L479" s="230" t="s">
        <v>98</v>
      </c>
      <c r="M479" s="230"/>
      <c r="N479" s="230"/>
      <c r="O479" s="230"/>
      <c r="P479" s="230"/>
      <c r="R479" s="230" t="s">
        <v>114</v>
      </c>
      <c r="S479" s="230"/>
      <c r="T479" s="230"/>
      <c r="U479" s="98">
        <v>39.880000000000003</v>
      </c>
    </row>
    <row r="480" spans="1:21">
      <c r="B480" s="229" t="s">
        <v>908</v>
      </c>
      <c r="C480" s="229"/>
      <c r="D480" s="229"/>
      <c r="E480" s="229"/>
      <c r="F480" s="229"/>
      <c r="G480" s="229"/>
      <c r="H480" s="229"/>
      <c r="I480" s="230" t="s">
        <v>1131</v>
      </c>
      <c r="J480" s="230"/>
      <c r="K480" s="230"/>
      <c r="L480" s="230" t="s">
        <v>98</v>
      </c>
      <c r="M480" s="230"/>
      <c r="N480" s="230"/>
      <c r="O480" s="230"/>
      <c r="P480" s="230"/>
      <c r="R480" s="230" t="s">
        <v>1132</v>
      </c>
      <c r="S480" s="230"/>
      <c r="T480" s="230"/>
      <c r="U480" s="98">
        <v>29.97</v>
      </c>
    </row>
    <row r="481" spans="1:22">
      <c r="B481" s="229" t="s">
        <v>932</v>
      </c>
      <c r="C481" s="229"/>
      <c r="D481" s="229"/>
      <c r="E481" s="229"/>
      <c r="F481" s="229"/>
      <c r="G481" s="229"/>
      <c r="H481" s="229"/>
      <c r="I481" s="230" t="s">
        <v>1133</v>
      </c>
      <c r="J481" s="230"/>
      <c r="K481" s="230"/>
      <c r="L481" s="230" t="s">
        <v>98</v>
      </c>
      <c r="M481" s="230"/>
      <c r="N481" s="230"/>
      <c r="O481" s="230"/>
      <c r="P481" s="230"/>
      <c r="R481" s="230" t="s">
        <v>1132</v>
      </c>
      <c r="S481" s="230"/>
      <c r="T481" s="230"/>
      <c r="U481" s="98">
        <v>53.84</v>
      </c>
    </row>
    <row r="482" spans="1:22">
      <c r="B482" s="229" t="s">
        <v>935</v>
      </c>
      <c r="C482" s="229"/>
      <c r="D482" s="229"/>
      <c r="E482" s="229"/>
      <c r="F482" s="229"/>
      <c r="G482" s="229"/>
      <c r="H482" s="229"/>
      <c r="I482" s="230" t="s">
        <v>1134</v>
      </c>
      <c r="J482" s="230"/>
      <c r="K482" s="230"/>
      <c r="L482" s="230" t="s">
        <v>1135</v>
      </c>
      <c r="M482" s="230"/>
      <c r="N482" s="230"/>
      <c r="O482" s="230"/>
      <c r="P482" s="230"/>
      <c r="R482" s="230" t="s">
        <v>1136</v>
      </c>
      <c r="S482" s="230"/>
      <c r="T482" s="230"/>
      <c r="U482" s="98">
        <v>204.94</v>
      </c>
    </row>
    <row r="483" spans="1:22">
      <c r="B483" s="229" t="s">
        <v>935</v>
      </c>
      <c r="C483" s="229"/>
      <c r="D483" s="229"/>
      <c r="E483" s="229"/>
      <c r="F483" s="229"/>
      <c r="G483" s="229"/>
      <c r="H483" s="229"/>
      <c r="I483" s="230" t="s">
        <v>200</v>
      </c>
      <c r="J483" s="230"/>
      <c r="K483" s="230"/>
      <c r="L483" s="230" t="s">
        <v>201</v>
      </c>
      <c r="M483" s="230"/>
      <c r="N483" s="230"/>
      <c r="O483" s="230"/>
      <c r="P483" s="230"/>
      <c r="R483" s="230" t="s">
        <v>1137</v>
      </c>
      <c r="S483" s="230"/>
      <c r="T483" s="230"/>
      <c r="U483" s="98">
        <v>70</v>
      </c>
    </row>
    <row r="484" spans="1:22">
      <c r="B484" s="229" t="s">
        <v>878</v>
      </c>
      <c r="C484" s="229"/>
      <c r="D484" s="229"/>
      <c r="E484" s="229"/>
      <c r="F484" s="229"/>
      <c r="G484" s="229"/>
      <c r="H484" s="229"/>
      <c r="I484" s="230" t="s">
        <v>1138</v>
      </c>
      <c r="J484" s="230"/>
      <c r="K484" s="230"/>
      <c r="L484" s="230" t="s">
        <v>98</v>
      </c>
      <c r="M484" s="230"/>
      <c r="N484" s="230"/>
      <c r="O484" s="230"/>
      <c r="P484" s="230"/>
      <c r="R484" s="230" t="s">
        <v>114</v>
      </c>
      <c r="S484" s="230"/>
      <c r="T484" s="230"/>
      <c r="U484" s="98">
        <v>94.95</v>
      </c>
    </row>
    <row r="485" spans="1:22" ht="6" customHeight="1"/>
    <row r="486" spans="1:22">
      <c r="D486" s="169" t="s">
        <v>2</v>
      </c>
      <c r="F486" s="169" t="s">
        <v>2</v>
      </c>
      <c r="H486" s="169" t="s">
        <v>2</v>
      </c>
      <c r="O486" s="231" t="s">
        <v>199</v>
      </c>
      <c r="P486" s="231"/>
      <c r="Q486" s="231"/>
      <c r="R486" s="231"/>
      <c r="S486" s="231"/>
      <c r="U486" s="99">
        <v>1126.77</v>
      </c>
    </row>
    <row r="487" spans="1:22" ht="123" customHeight="1"/>
    <row r="488" spans="1:22" ht="11.25" customHeight="1"/>
    <row r="489" spans="1:22" ht="13.5" customHeight="1">
      <c r="A489" s="227" t="s">
        <v>881</v>
      </c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P489" s="228" t="s">
        <v>1139</v>
      </c>
      <c r="Q489" s="228"/>
      <c r="R489" s="228"/>
      <c r="S489" s="228"/>
      <c r="T489" s="228"/>
      <c r="U489" s="228"/>
      <c r="V489" s="228"/>
    </row>
    <row r="490" spans="1:22" ht="20.25" customHeight="1">
      <c r="A490" s="236" t="s">
        <v>883</v>
      </c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</row>
    <row r="491" spans="1:22" ht="7.5" customHeight="1"/>
    <row r="492" spans="1:22">
      <c r="A492" s="235" t="s">
        <v>203</v>
      </c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</row>
    <row r="493" spans="1:22" ht="6" customHeight="1"/>
    <row r="494" spans="1:22">
      <c r="B494" s="229" t="s">
        <v>875</v>
      </c>
      <c r="C494" s="229"/>
      <c r="D494" s="229"/>
      <c r="E494" s="229"/>
      <c r="F494" s="229"/>
      <c r="G494" s="229"/>
      <c r="H494" s="229"/>
      <c r="I494" s="230" t="s">
        <v>123</v>
      </c>
      <c r="J494" s="230"/>
      <c r="K494" s="230"/>
      <c r="L494" s="230" t="s">
        <v>104</v>
      </c>
      <c r="M494" s="230"/>
      <c r="N494" s="230"/>
      <c r="O494" s="230"/>
      <c r="P494" s="230"/>
      <c r="R494" s="227" t="s">
        <v>1140</v>
      </c>
      <c r="S494" s="227"/>
      <c r="T494" s="227"/>
      <c r="U494" s="98">
        <v>76.010000000000005</v>
      </c>
    </row>
    <row r="495" spans="1:22">
      <c r="R495" s="227"/>
      <c r="S495" s="227"/>
      <c r="T495" s="227"/>
    </row>
    <row r="496" spans="1:22">
      <c r="B496" s="229" t="s">
        <v>835</v>
      </c>
      <c r="C496" s="229"/>
      <c r="D496" s="229"/>
      <c r="E496" s="229"/>
      <c r="F496" s="229"/>
      <c r="G496" s="229"/>
      <c r="H496" s="229"/>
      <c r="I496" s="230" t="s">
        <v>1141</v>
      </c>
      <c r="J496" s="230"/>
      <c r="K496" s="230"/>
      <c r="L496" s="230" t="s">
        <v>140</v>
      </c>
      <c r="M496" s="230"/>
      <c r="N496" s="230"/>
      <c r="O496" s="230"/>
      <c r="P496" s="230"/>
      <c r="R496" s="227" t="s">
        <v>1142</v>
      </c>
      <c r="S496" s="227"/>
      <c r="T496" s="227"/>
      <c r="U496" s="98">
        <v>79.08</v>
      </c>
    </row>
    <row r="497" spans="1:21">
      <c r="R497" s="227"/>
      <c r="S497" s="227"/>
      <c r="T497" s="227"/>
    </row>
    <row r="498" spans="1:21">
      <c r="B498" s="229" t="s">
        <v>857</v>
      </c>
      <c r="C498" s="229"/>
      <c r="D498" s="229"/>
      <c r="E498" s="229"/>
      <c r="F498" s="229"/>
      <c r="G498" s="229"/>
      <c r="H498" s="229"/>
      <c r="I498" s="230" t="s">
        <v>1143</v>
      </c>
      <c r="J498" s="230"/>
      <c r="K498" s="230"/>
      <c r="L498" s="230" t="s">
        <v>1144</v>
      </c>
      <c r="M498" s="230"/>
      <c r="N498" s="230"/>
      <c r="O498" s="230"/>
      <c r="P498" s="230"/>
      <c r="R498" s="227" t="s">
        <v>1145</v>
      </c>
      <c r="S498" s="227"/>
      <c r="T498" s="227"/>
      <c r="U498" s="98">
        <v>108.43</v>
      </c>
    </row>
    <row r="499" spans="1:21">
      <c r="R499" s="227"/>
      <c r="S499" s="227"/>
      <c r="T499" s="227"/>
    </row>
    <row r="500" spans="1:21">
      <c r="B500" s="229" t="s">
        <v>888</v>
      </c>
      <c r="C500" s="229"/>
      <c r="D500" s="229"/>
      <c r="E500" s="229"/>
      <c r="F500" s="229"/>
      <c r="G500" s="229"/>
      <c r="H500" s="229"/>
      <c r="I500" s="230" t="s">
        <v>1146</v>
      </c>
      <c r="J500" s="230"/>
      <c r="K500" s="230"/>
      <c r="L500" s="230" t="s">
        <v>1147</v>
      </c>
      <c r="M500" s="230"/>
      <c r="N500" s="230"/>
      <c r="O500" s="230"/>
      <c r="P500" s="230"/>
      <c r="R500" s="227" t="s">
        <v>1148</v>
      </c>
      <c r="S500" s="227"/>
      <c r="T500" s="227"/>
      <c r="U500" s="98">
        <v>1662.5</v>
      </c>
    </row>
    <row r="501" spans="1:21">
      <c r="R501" s="227"/>
      <c r="S501" s="227"/>
      <c r="T501" s="227"/>
    </row>
    <row r="502" spans="1:21">
      <c r="B502" s="229" t="s">
        <v>928</v>
      </c>
      <c r="C502" s="229"/>
      <c r="D502" s="229"/>
      <c r="E502" s="229"/>
      <c r="F502" s="229"/>
      <c r="G502" s="229"/>
      <c r="H502" s="229"/>
      <c r="I502" s="230" t="s">
        <v>1149</v>
      </c>
      <c r="J502" s="230"/>
      <c r="K502" s="230"/>
      <c r="L502" s="230" t="s">
        <v>111</v>
      </c>
      <c r="M502" s="230"/>
      <c r="N502" s="230"/>
      <c r="O502" s="230"/>
      <c r="P502" s="230"/>
      <c r="R502" s="227" t="s">
        <v>1150</v>
      </c>
      <c r="S502" s="227"/>
      <c r="T502" s="227"/>
      <c r="U502" s="98">
        <v>10</v>
      </c>
    </row>
    <row r="503" spans="1:21">
      <c r="R503" s="227"/>
      <c r="S503" s="227"/>
      <c r="T503" s="227"/>
    </row>
    <row r="504" spans="1:21">
      <c r="B504" s="229" t="s">
        <v>932</v>
      </c>
      <c r="C504" s="229"/>
      <c r="D504" s="229"/>
      <c r="E504" s="229"/>
      <c r="F504" s="229"/>
      <c r="G504" s="229"/>
      <c r="H504" s="229"/>
      <c r="I504" s="230" t="s">
        <v>1149</v>
      </c>
      <c r="J504" s="230"/>
      <c r="K504" s="230"/>
      <c r="L504" s="230" t="s">
        <v>100</v>
      </c>
      <c r="M504" s="230"/>
      <c r="N504" s="230"/>
      <c r="O504" s="230"/>
      <c r="P504" s="230"/>
      <c r="R504" s="227" t="s">
        <v>1151</v>
      </c>
      <c r="S504" s="227"/>
      <c r="T504" s="227"/>
      <c r="U504" s="98">
        <v>357</v>
      </c>
    </row>
    <row r="505" spans="1:21">
      <c r="R505" s="227"/>
      <c r="S505" s="227"/>
      <c r="T505" s="227"/>
    </row>
    <row r="506" spans="1:21" ht="6" customHeight="1"/>
    <row r="507" spans="1:21">
      <c r="D507" s="169" t="s">
        <v>2</v>
      </c>
      <c r="F507" s="169" t="s">
        <v>2</v>
      </c>
      <c r="H507" s="169" t="s">
        <v>2</v>
      </c>
      <c r="O507" s="231" t="s">
        <v>203</v>
      </c>
      <c r="P507" s="231"/>
      <c r="Q507" s="231"/>
      <c r="R507" s="231"/>
      <c r="S507" s="231"/>
      <c r="U507" s="99">
        <v>2293.02</v>
      </c>
    </row>
    <row r="508" spans="1:21">
      <c r="A508" s="235" t="s">
        <v>204</v>
      </c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</row>
    <row r="509" spans="1:21" ht="6" customHeight="1"/>
    <row r="510" spans="1:21">
      <c r="B510" s="229" t="s">
        <v>857</v>
      </c>
      <c r="C510" s="229"/>
      <c r="D510" s="229"/>
      <c r="E510" s="229"/>
      <c r="F510" s="229"/>
      <c r="G510" s="229"/>
      <c r="H510" s="229"/>
      <c r="I510" s="230" t="s">
        <v>915</v>
      </c>
      <c r="J510" s="230"/>
      <c r="K510" s="230"/>
      <c r="L510" s="230" t="s">
        <v>120</v>
      </c>
      <c r="M510" s="230"/>
      <c r="N510" s="230"/>
      <c r="O510" s="230"/>
      <c r="P510" s="230"/>
      <c r="R510" s="230" t="s">
        <v>1152</v>
      </c>
      <c r="S510" s="230"/>
      <c r="T510" s="230"/>
      <c r="U510" s="98">
        <v>59.2</v>
      </c>
    </row>
    <row r="511" spans="1:21">
      <c r="B511" s="229" t="s">
        <v>927</v>
      </c>
      <c r="C511" s="229"/>
      <c r="D511" s="229"/>
      <c r="E511" s="229"/>
      <c r="F511" s="229"/>
      <c r="G511" s="229"/>
      <c r="H511" s="229"/>
      <c r="I511" s="230" t="s">
        <v>139</v>
      </c>
      <c r="J511" s="230"/>
      <c r="K511" s="230"/>
      <c r="L511" s="230" t="s">
        <v>140</v>
      </c>
      <c r="M511" s="230"/>
      <c r="N511" s="230"/>
      <c r="O511" s="230"/>
      <c r="P511" s="230"/>
      <c r="R511" s="230" t="s">
        <v>1153</v>
      </c>
      <c r="S511" s="230"/>
      <c r="T511" s="230"/>
      <c r="U511" s="98">
        <v>15.98</v>
      </c>
    </row>
    <row r="512" spans="1:21">
      <c r="B512" s="229" t="s">
        <v>869</v>
      </c>
      <c r="C512" s="229"/>
      <c r="D512" s="229"/>
      <c r="E512" s="229"/>
      <c r="F512" s="229"/>
      <c r="G512" s="229"/>
      <c r="H512" s="229"/>
      <c r="I512" s="230" t="s">
        <v>101</v>
      </c>
      <c r="J512" s="230"/>
      <c r="K512" s="230"/>
      <c r="L512" s="230" t="s">
        <v>102</v>
      </c>
      <c r="M512" s="230"/>
      <c r="N512" s="230"/>
      <c r="O512" s="230"/>
      <c r="P512" s="230"/>
      <c r="R512" s="227" t="s">
        <v>1154</v>
      </c>
      <c r="S512" s="227"/>
      <c r="T512" s="227"/>
      <c r="U512" s="98">
        <v>17.690000000000001</v>
      </c>
    </row>
    <row r="513" spans="1:21">
      <c r="R513" s="227"/>
      <c r="S513" s="227"/>
      <c r="T513" s="227"/>
    </row>
    <row r="514" spans="1:21" ht="6" customHeight="1"/>
    <row r="515" spans="1:21">
      <c r="D515" s="169" t="s">
        <v>2</v>
      </c>
      <c r="F515" s="169" t="s">
        <v>2</v>
      </c>
      <c r="H515" s="169" t="s">
        <v>2</v>
      </c>
      <c r="O515" s="231" t="s">
        <v>204</v>
      </c>
      <c r="P515" s="231"/>
      <c r="Q515" s="231"/>
      <c r="R515" s="231"/>
      <c r="S515" s="231"/>
      <c r="U515" s="99">
        <v>92.87</v>
      </c>
    </row>
    <row r="516" spans="1:21">
      <c r="A516" s="235" t="s">
        <v>205</v>
      </c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</row>
    <row r="517" spans="1:21" ht="6" customHeight="1"/>
    <row r="518" spans="1:21">
      <c r="B518" s="229" t="s">
        <v>873</v>
      </c>
      <c r="C518" s="229"/>
      <c r="D518" s="229"/>
      <c r="E518" s="229"/>
      <c r="F518" s="229"/>
      <c r="G518" s="229"/>
      <c r="H518" s="229"/>
      <c r="I518" s="230" t="s">
        <v>101</v>
      </c>
      <c r="J518" s="230"/>
      <c r="K518" s="230"/>
      <c r="L518" s="230" t="s">
        <v>102</v>
      </c>
      <c r="M518" s="230"/>
      <c r="N518" s="230"/>
      <c r="O518" s="230"/>
      <c r="P518" s="230"/>
      <c r="R518" s="230" t="s">
        <v>206</v>
      </c>
      <c r="S518" s="230"/>
      <c r="T518" s="230"/>
      <c r="U518" s="98">
        <v>16.95</v>
      </c>
    </row>
    <row r="519" spans="1:21" ht="6" customHeight="1"/>
    <row r="520" spans="1:21">
      <c r="D520" s="169" t="s">
        <v>2</v>
      </c>
      <c r="F520" s="169" t="s">
        <v>2</v>
      </c>
      <c r="H520" s="169" t="s">
        <v>2</v>
      </c>
      <c r="O520" s="231" t="s">
        <v>205</v>
      </c>
      <c r="P520" s="231"/>
      <c r="Q520" s="231"/>
      <c r="R520" s="231"/>
      <c r="S520" s="231"/>
      <c r="U520" s="99">
        <v>16.95</v>
      </c>
    </row>
    <row r="521" spans="1:21">
      <c r="A521" s="235" t="s">
        <v>207</v>
      </c>
      <c r="B521" s="235"/>
      <c r="C521" s="235"/>
      <c r="D521" s="235"/>
      <c r="E521" s="235"/>
      <c r="F521" s="235"/>
      <c r="G521" s="235"/>
      <c r="H521" s="235"/>
      <c r="I521" s="235"/>
      <c r="J521" s="235"/>
      <c r="K521" s="235"/>
      <c r="L521" s="235"/>
    </row>
    <row r="522" spans="1:21" ht="6" customHeight="1"/>
    <row r="523" spans="1:21">
      <c r="B523" s="229" t="s">
        <v>905</v>
      </c>
      <c r="C523" s="229"/>
      <c r="D523" s="229"/>
      <c r="E523" s="229"/>
      <c r="F523" s="229"/>
      <c r="G523" s="229"/>
      <c r="H523" s="229"/>
      <c r="I523" s="230" t="s">
        <v>895</v>
      </c>
      <c r="J523" s="230"/>
      <c r="K523" s="230"/>
      <c r="L523" s="230" t="s">
        <v>120</v>
      </c>
      <c r="M523" s="230"/>
      <c r="N523" s="230"/>
      <c r="O523" s="230"/>
      <c r="P523" s="230"/>
      <c r="R523" s="230" t="s">
        <v>1155</v>
      </c>
      <c r="S523" s="230"/>
      <c r="T523" s="230"/>
      <c r="U523" s="98">
        <v>155.65</v>
      </c>
    </row>
    <row r="524" spans="1:21" ht="6" customHeight="1"/>
    <row r="525" spans="1:21">
      <c r="D525" s="169" t="s">
        <v>2</v>
      </c>
      <c r="F525" s="169" t="s">
        <v>2</v>
      </c>
      <c r="H525" s="169" t="s">
        <v>2</v>
      </c>
      <c r="O525" s="231" t="s">
        <v>207</v>
      </c>
      <c r="P525" s="231"/>
      <c r="Q525" s="231"/>
      <c r="R525" s="231"/>
      <c r="S525" s="231"/>
      <c r="U525" s="99">
        <v>155.65</v>
      </c>
    </row>
    <row r="526" spans="1:21">
      <c r="A526" s="235" t="s">
        <v>210</v>
      </c>
      <c r="B526" s="235"/>
      <c r="C526" s="235"/>
      <c r="D526" s="235"/>
      <c r="E526" s="235"/>
      <c r="F526" s="235"/>
      <c r="G526" s="235"/>
      <c r="H526" s="235"/>
      <c r="I526" s="235"/>
      <c r="J526" s="235"/>
      <c r="K526" s="235"/>
      <c r="L526" s="235"/>
    </row>
    <row r="527" spans="1:21" ht="6" customHeight="1"/>
    <row r="528" spans="1:21">
      <c r="B528" s="229" t="s">
        <v>832</v>
      </c>
      <c r="C528" s="229"/>
      <c r="D528" s="229"/>
      <c r="E528" s="229"/>
      <c r="F528" s="229"/>
      <c r="G528" s="229"/>
      <c r="H528" s="229"/>
      <c r="I528" s="230" t="s">
        <v>247</v>
      </c>
      <c r="J528" s="230"/>
      <c r="K528" s="230"/>
      <c r="L528" s="230" t="s">
        <v>144</v>
      </c>
      <c r="M528" s="230"/>
      <c r="N528" s="230"/>
      <c r="O528" s="230"/>
      <c r="P528" s="230"/>
      <c r="R528" s="230" t="s">
        <v>1156</v>
      </c>
      <c r="S528" s="230"/>
      <c r="T528" s="230"/>
      <c r="U528" s="98">
        <v>15.98</v>
      </c>
    </row>
    <row r="529" spans="1:22">
      <c r="B529" s="229" t="s">
        <v>841</v>
      </c>
      <c r="C529" s="229"/>
      <c r="D529" s="229"/>
      <c r="E529" s="229"/>
      <c r="F529" s="229"/>
      <c r="G529" s="229"/>
      <c r="H529" s="229"/>
      <c r="I529" s="230" t="s">
        <v>1157</v>
      </c>
      <c r="J529" s="230"/>
      <c r="K529" s="230"/>
      <c r="L529" s="230" t="s">
        <v>100</v>
      </c>
      <c r="M529" s="230"/>
      <c r="N529" s="230"/>
      <c r="O529" s="230"/>
      <c r="P529" s="230"/>
      <c r="R529" s="227" t="s">
        <v>1158</v>
      </c>
      <c r="S529" s="227"/>
      <c r="T529" s="227"/>
      <c r="U529" s="98">
        <v>50</v>
      </c>
    </row>
    <row r="530" spans="1:22">
      <c r="R530" s="227"/>
      <c r="S530" s="227"/>
      <c r="T530" s="227"/>
    </row>
    <row r="531" spans="1:22">
      <c r="B531" s="229" t="s">
        <v>841</v>
      </c>
      <c r="C531" s="229"/>
      <c r="D531" s="229"/>
      <c r="E531" s="229"/>
      <c r="F531" s="229"/>
      <c r="G531" s="229"/>
      <c r="H531" s="229"/>
      <c r="I531" s="227" t="s">
        <v>108</v>
      </c>
      <c r="J531" s="227"/>
      <c r="K531" s="227"/>
      <c r="L531" s="230" t="s">
        <v>144</v>
      </c>
      <c r="M531" s="230"/>
      <c r="N531" s="230"/>
      <c r="O531" s="230"/>
      <c r="P531" s="230"/>
      <c r="R531" s="227" t="s">
        <v>1159</v>
      </c>
      <c r="S531" s="227"/>
      <c r="T531" s="227"/>
      <c r="U531" s="98">
        <v>65</v>
      </c>
    </row>
    <row r="532" spans="1:22">
      <c r="I532" s="227"/>
      <c r="J532" s="227"/>
      <c r="K532" s="227"/>
      <c r="R532" s="227"/>
      <c r="S532" s="227"/>
      <c r="T532" s="227"/>
    </row>
    <row r="533" spans="1:22">
      <c r="B533" s="229" t="s">
        <v>905</v>
      </c>
      <c r="C533" s="229"/>
      <c r="D533" s="229"/>
      <c r="E533" s="229"/>
      <c r="F533" s="229"/>
      <c r="G533" s="229"/>
      <c r="H533" s="229"/>
      <c r="I533" s="230" t="s">
        <v>1160</v>
      </c>
      <c r="J533" s="230"/>
      <c r="K533" s="230"/>
      <c r="L533" s="230" t="s">
        <v>144</v>
      </c>
      <c r="M533" s="230"/>
      <c r="N533" s="230"/>
      <c r="O533" s="230"/>
      <c r="P533" s="230"/>
      <c r="R533" s="227" t="s">
        <v>1161</v>
      </c>
      <c r="S533" s="227"/>
      <c r="T533" s="227"/>
      <c r="U533" s="98">
        <v>26</v>
      </c>
    </row>
    <row r="534" spans="1:22">
      <c r="R534" s="227"/>
      <c r="S534" s="227"/>
      <c r="T534" s="227"/>
    </row>
    <row r="535" spans="1:22" ht="6" customHeight="1"/>
    <row r="536" spans="1:22">
      <c r="D536" s="169" t="s">
        <v>2</v>
      </c>
      <c r="F536" s="169" t="s">
        <v>2</v>
      </c>
      <c r="H536" s="169" t="s">
        <v>2</v>
      </c>
      <c r="O536" s="231" t="s">
        <v>210</v>
      </c>
      <c r="P536" s="231"/>
      <c r="Q536" s="231"/>
      <c r="R536" s="231"/>
      <c r="S536" s="231"/>
      <c r="U536" s="99">
        <v>156.97999999999999</v>
      </c>
    </row>
    <row r="537" spans="1:22" ht="213.75" customHeight="1"/>
    <row r="538" spans="1:22" ht="11.25" customHeight="1"/>
    <row r="539" spans="1:22" ht="13.5" customHeight="1">
      <c r="A539" s="227" t="s">
        <v>881</v>
      </c>
      <c r="B539" s="227"/>
      <c r="C539" s="227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P539" s="228" t="s">
        <v>1162</v>
      </c>
      <c r="Q539" s="228"/>
      <c r="R539" s="228"/>
      <c r="S539" s="228"/>
      <c r="T539" s="228"/>
      <c r="U539" s="228"/>
      <c r="V539" s="228"/>
    </row>
    <row r="540" spans="1:22" ht="20.25" customHeight="1">
      <c r="A540" s="236" t="s">
        <v>883</v>
      </c>
      <c r="B540" s="236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</row>
    <row r="541" spans="1:22" ht="7.5" customHeight="1"/>
    <row r="542" spans="1:22">
      <c r="A542" s="235" t="s">
        <v>211</v>
      </c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</row>
    <row r="543" spans="1:22" ht="6" customHeight="1"/>
    <row r="544" spans="1:22">
      <c r="B544" s="229" t="s">
        <v>831</v>
      </c>
      <c r="C544" s="229"/>
      <c r="D544" s="229"/>
      <c r="E544" s="229"/>
      <c r="F544" s="229"/>
      <c r="G544" s="229"/>
      <c r="H544" s="229"/>
      <c r="I544" s="230" t="s">
        <v>218</v>
      </c>
      <c r="J544" s="230"/>
      <c r="K544" s="230"/>
      <c r="L544" s="230" t="s">
        <v>155</v>
      </c>
      <c r="M544" s="230"/>
      <c r="N544" s="230"/>
      <c r="O544" s="230"/>
      <c r="P544" s="230"/>
      <c r="R544" s="230" t="s">
        <v>1163</v>
      </c>
      <c r="S544" s="230"/>
      <c r="T544" s="230"/>
      <c r="U544" s="98">
        <v>45</v>
      </c>
    </row>
    <row r="545" spans="2:21">
      <c r="B545" s="229" t="s">
        <v>831</v>
      </c>
      <c r="C545" s="229"/>
      <c r="D545" s="229"/>
      <c r="E545" s="229"/>
      <c r="F545" s="229"/>
      <c r="G545" s="229"/>
      <c r="H545" s="229"/>
      <c r="I545" s="230" t="s">
        <v>1164</v>
      </c>
      <c r="J545" s="230"/>
      <c r="K545" s="230"/>
      <c r="L545" s="230" t="s">
        <v>98</v>
      </c>
      <c r="M545" s="230"/>
      <c r="N545" s="230"/>
      <c r="O545" s="230"/>
      <c r="P545" s="230"/>
      <c r="R545" s="230" t="s">
        <v>1165</v>
      </c>
      <c r="S545" s="230"/>
      <c r="T545" s="230"/>
      <c r="U545" s="98">
        <v>387.28</v>
      </c>
    </row>
    <row r="546" spans="2:21">
      <c r="B546" s="229" t="s">
        <v>884</v>
      </c>
      <c r="C546" s="229"/>
      <c r="D546" s="229"/>
      <c r="E546" s="229"/>
      <c r="F546" s="229"/>
      <c r="G546" s="229"/>
      <c r="H546" s="229"/>
      <c r="I546" s="230" t="s">
        <v>215</v>
      </c>
      <c r="J546" s="230"/>
      <c r="K546" s="230"/>
      <c r="L546" s="230" t="s">
        <v>118</v>
      </c>
      <c r="M546" s="230"/>
      <c r="N546" s="230"/>
      <c r="O546" s="230"/>
      <c r="P546" s="230"/>
      <c r="R546" s="230" t="s">
        <v>1166</v>
      </c>
      <c r="S546" s="230"/>
      <c r="T546" s="230"/>
      <c r="U546" s="98">
        <v>10.210000000000001</v>
      </c>
    </row>
    <row r="547" spans="2:21">
      <c r="B547" s="229" t="s">
        <v>914</v>
      </c>
      <c r="C547" s="229"/>
      <c r="D547" s="229"/>
      <c r="E547" s="229"/>
      <c r="F547" s="229"/>
      <c r="G547" s="229"/>
      <c r="H547" s="229"/>
      <c r="I547" s="230" t="s">
        <v>217</v>
      </c>
      <c r="J547" s="230"/>
      <c r="K547" s="230"/>
      <c r="L547" s="230" t="s">
        <v>220</v>
      </c>
      <c r="M547" s="230"/>
      <c r="N547" s="230"/>
      <c r="O547" s="230"/>
      <c r="P547" s="230"/>
      <c r="R547" s="230" t="s">
        <v>1167</v>
      </c>
      <c r="S547" s="230"/>
      <c r="T547" s="230"/>
      <c r="U547" s="98">
        <v>126.54</v>
      </c>
    </row>
    <row r="548" spans="2:21">
      <c r="B548" s="229" t="s">
        <v>914</v>
      </c>
      <c r="C548" s="229"/>
      <c r="D548" s="229"/>
      <c r="E548" s="229"/>
      <c r="F548" s="229"/>
      <c r="G548" s="229"/>
      <c r="H548" s="229"/>
      <c r="I548" s="230" t="s">
        <v>1168</v>
      </c>
      <c r="J548" s="230"/>
      <c r="K548" s="230"/>
      <c r="L548" s="230" t="s">
        <v>98</v>
      </c>
      <c r="M548" s="230"/>
      <c r="N548" s="230"/>
      <c r="O548" s="230"/>
      <c r="P548" s="230"/>
      <c r="R548" s="230" t="s">
        <v>1169</v>
      </c>
      <c r="S548" s="230"/>
      <c r="T548" s="230"/>
      <c r="U548" s="98">
        <v>1135.8599999999999</v>
      </c>
    </row>
    <row r="549" spans="2:21">
      <c r="B549" s="229" t="s">
        <v>925</v>
      </c>
      <c r="C549" s="229"/>
      <c r="D549" s="229"/>
      <c r="E549" s="229"/>
      <c r="F549" s="229"/>
      <c r="G549" s="229"/>
      <c r="H549" s="229"/>
      <c r="I549" s="230" t="s">
        <v>215</v>
      </c>
      <c r="J549" s="230"/>
      <c r="K549" s="230"/>
      <c r="L549" s="230" t="s">
        <v>118</v>
      </c>
      <c r="M549" s="230"/>
      <c r="N549" s="230"/>
      <c r="O549" s="230"/>
      <c r="P549" s="230"/>
      <c r="R549" s="230" t="s">
        <v>1170</v>
      </c>
      <c r="S549" s="230"/>
      <c r="T549" s="230"/>
      <c r="U549" s="98">
        <v>21.26</v>
      </c>
    </row>
    <row r="550" spans="2:21">
      <c r="B550" s="229" t="s">
        <v>925</v>
      </c>
      <c r="C550" s="229"/>
      <c r="D550" s="229"/>
      <c r="E550" s="229"/>
      <c r="F550" s="229"/>
      <c r="G550" s="229"/>
      <c r="H550" s="229"/>
      <c r="I550" s="230" t="s">
        <v>1171</v>
      </c>
      <c r="J550" s="230"/>
      <c r="K550" s="230"/>
      <c r="L550" s="230" t="s">
        <v>220</v>
      </c>
      <c r="M550" s="230"/>
      <c r="N550" s="230"/>
      <c r="O550" s="230"/>
      <c r="P550" s="230"/>
      <c r="R550" s="230" t="s">
        <v>1172</v>
      </c>
      <c r="S550" s="230"/>
      <c r="T550" s="230"/>
      <c r="U550" s="98">
        <v>370.48</v>
      </c>
    </row>
    <row r="551" spans="2:21">
      <c r="B551" s="229" t="s">
        <v>835</v>
      </c>
      <c r="C551" s="229"/>
      <c r="D551" s="229"/>
      <c r="E551" s="229"/>
      <c r="F551" s="229"/>
      <c r="G551" s="229"/>
      <c r="H551" s="229"/>
      <c r="I551" s="230" t="s">
        <v>1173</v>
      </c>
      <c r="J551" s="230"/>
      <c r="K551" s="230"/>
      <c r="L551" s="230" t="s">
        <v>104</v>
      </c>
      <c r="M551" s="230"/>
      <c r="N551" s="230"/>
      <c r="O551" s="230"/>
      <c r="P551" s="230"/>
      <c r="R551" s="230" t="s">
        <v>1174</v>
      </c>
      <c r="S551" s="230"/>
      <c r="T551" s="230"/>
      <c r="U551" s="98">
        <v>90.85</v>
      </c>
    </row>
    <row r="552" spans="2:21">
      <c r="B552" s="229" t="s">
        <v>839</v>
      </c>
      <c r="C552" s="229"/>
      <c r="D552" s="229"/>
      <c r="E552" s="229"/>
      <c r="F552" s="229"/>
      <c r="G552" s="229"/>
      <c r="H552" s="229"/>
      <c r="I552" s="230" t="s">
        <v>1175</v>
      </c>
      <c r="J552" s="230"/>
      <c r="K552" s="230"/>
      <c r="L552" s="230" t="s">
        <v>144</v>
      </c>
      <c r="M552" s="230"/>
      <c r="N552" s="230"/>
      <c r="O552" s="230"/>
      <c r="P552" s="230"/>
      <c r="R552" s="227" t="s">
        <v>1176</v>
      </c>
      <c r="S552" s="227"/>
      <c r="T552" s="227"/>
      <c r="U552" s="98">
        <v>622.37</v>
      </c>
    </row>
    <row r="553" spans="2:21">
      <c r="R553" s="227"/>
      <c r="S553" s="227"/>
      <c r="T553" s="227"/>
    </row>
    <row r="554" spans="2:21">
      <c r="B554" s="229" t="s">
        <v>839</v>
      </c>
      <c r="C554" s="229"/>
      <c r="D554" s="229"/>
      <c r="E554" s="229"/>
      <c r="F554" s="229"/>
      <c r="G554" s="229"/>
      <c r="H554" s="229"/>
      <c r="I554" s="230" t="s">
        <v>1164</v>
      </c>
      <c r="J554" s="230"/>
      <c r="K554" s="230"/>
      <c r="L554" s="230" t="s">
        <v>98</v>
      </c>
      <c r="M554" s="230"/>
      <c r="N554" s="230"/>
      <c r="O554" s="230"/>
      <c r="P554" s="230"/>
      <c r="R554" s="230" t="s">
        <v>1110</v>
      </c>
      <c r="S554" s="230"/>
      <c r="T554" s="230"/>
      <c r="U554" s="98">
        <v>82.06</v>
      </c>
    </row>
    <row r="555" spans="2:21">
      <c r="B555" s="229" t="s">
        <v>839</v>
      </c>
      <c r="C555" s="229"/>
      <c r="D555" s="229"/>
      <c r="E555" s="229"/>
      <c r="F555" s="229"/>
      <c r="G555" s="229"/>
      <c r="H555" s="229"/>
      <c r="I555" s="230" t="s">
        <v>1177</v>
      </c>
      <c r="J555" s="230"/>
      <c r="K555" s="230"/>
      <c r="L555" s="230" t="s">
        <v>98</v>
      </c>
      <c r="M555" s="230"/>
      <c r="N555" s="230"/>
      <c r="O555" s="230"/>
      <c r="P555" s="230"/>
      <c r="R555" s="230" t="s">
        <v>1110</v>
      </c>
      <c r="S555" s="230"/>
      <c r="T555" s="230"/>
      <c r="U555" s="98">
        <v>170.64</v>
      </c>
    </row>
    <row r="556" spans="2:21">
      <c r="B556" s="229" t="s">
        <v>841</v>
      </c>
      <c r="C556" s="229"/>
      <c r="D556" s="229"/>
      <c r="E556" s="229"/>
      <c r="F556" s="229"/>
      <c r="G556" s="229"/>
      <c r="H556" s="229"/>
      <c r="I556" s="230" t="s">
        <v>215</v>
      </c>
      <c r="J556" s="230"/>
      <c r="K556" s="230"/>
      <c r="L556" s="230" t="s">
        <v>118</v>
      </c>
      <c r="M556" s="230"/>
      <c r="N556" s="230"/>
      <c r="O556" s="230"/>
      <c r="P556" s="230"/>
      <c r="R556" s="230" t="s">
        <v>1178</v>
      </c>
      <c r="S556" s="230"/>
      <c r="T556" s="230"/>
      <c r="U556" s="98">
        <v>10.1</v>
      </c>
    </row>
    <row r="557" spans="2:21">
      <c r="B557" s="229" t="s">
        <v>841</v>
      </c>
      <c r="C557" s="229"/>
      <c r="D557" s="229"/>
      <c r="E557" s="229"/>
      <c r="F557" s="229"/>
      <c r="G557" s="229"/>
      <c r="H557" s="229"/>
      <c r="I557" s="230" t="s">
        <v>215</v>
      </c>
      <c r="J557" s="230"/>
      <c r="K557" s="230"/>
      <c r="L557" s="230" t="s">
        <v>118</v>
      </c>
      <c r="M557" s="230"/>
      <c r="N557" s="230"/>
      <c r="O557" s="230"/>
      <c r="P557" s="230"/>
      <c r="R557" s="230" t="s">
        <v>1179</v>
      </c>
      <c r="S557" s="230"/>
      <c r="T557" s="230"/>
      <c r="U557" s="98">
        <v>100.5</v>
      </c>
    </row>
    <row r="558" spans="2:21">
      <c r="B558" s="229" t="s">
        <v>841</v>
      </c>
      <c r="C558" s="229"/>
      <c r="D558" s="229"/>
      <c r="E558" s="229"/>
      <c r="F558" s="229"/>
      <c r="G558" s="229"/>
      <c r="H558" s="229"/>
      <c r="I558" s="230" t="s">
        <v>217</v>
      </c>
      <c r="J558" s="230"/>
      <c r="K558" s="230"/>
      <c r="L558" s="230" t="s">
        <v>220</v>
      </c>
      <c r="M558" s="230"/>
      <c r="N558" s="230"/>
      <c r="O558" s="230"/>
      <c r="P558" s="230"/>
      <c r="R558" s="230" t="s">
        <v>1167</v>
      </c>
      <c r="S558" s="230"/>
      <c r="T558" s="230"/>
      <c r="U558" s="98">
        <v>442.89</v>
      </c>
    </row>
    <row r="559" spans="2:21">
      <c r="B559" s="229" t="s">
        <v>841</v>
      </c>
      <c r="C559" s="229"/>
      <c r="D559" s="229"/>
      <c r="E559" s="229"/>
      <c r="F559" s="229"/>
      <c r="G559" s="229"/>
      <c r="H559" s="229"/>
      <c r="I559" s="230" t="s">
        <v>217</v>
      </c>
      <c r="J559" s="230"/>
      <c r="K559" s="230"/>
      <c r="L559" s="230" t="s">
        <v>1180</v>
      </c>
      <c r="M559" s="230"/>
      <c r="N559" s="230"/>
      <c r="O559" s="230"/>
      <c r="P559" s="230"/>
      <c r="R559" s="227" t="s">
        <v>1181</v>
      </c>
      <c r="S559" s="227"/>
      <c r="T559" s="227"/>
      <c r="U559" s="98">
        <v>346.79</v>
      </c>
    </row>
    <row r="560" spans="2:21">
      <c r="R560" s="227"/>
      <c r="S560" s="227"/>
      <c r="T560" s="227"/>
    </row>
    <row r="561" spans="2:21">
      <c r="B561" s="229" t="s">
        <v>900</v>
      </c>
      <c r="C561" s="229"/>
      <c r="D561" s="229"/>
      <c r="E561" s="229"/>
      <c r="F561" s="229"/>
      <c r="G561" s="229"/>
      <c r="H561" s="229"/>
      <c r="I561" s="230" t="s">
        <v>1182</v>
      </c>
      <c r="J561" s="230"/>
      <c r="K561" s="230"/>
      <c r="L561" s="230" t="s">
        <v>144</v>
      </c>
      <c r="M561" s="230"/>
      <c r="N561" s="230"/>
      <c r="O561" s="230"/>
      <c r="P561" s="230"/>
      <c r="R561" s="230" t="s">
        <v>1183</v>
      </c>
      <c r="S561" s="230"/>
      <c r="T561" s="230"/>
      <c r="U561" s="98">
        <v>75.98</v>
      </c>
    </row>
    <row r="562" spans="2:21">
      <c r="B562" s="229" t="s">
        <v>866</v>
      </c>
      <c r="C562" s="229"/>
      <c r="D562" s="229"/>
      <c r="E562" s="229"/>
      <c r="F562" s="229"/>
      <c r="G562" s="229"/>
      <c r="H562" s="229"/>
      <c r="I562" s="230" t="s">
        <v>215</v>
      </c>
      <c r="J562" s="230"/>
      <c r="K562" s="230"/>
      <c r="L562" s="230" t="s">
        <v>118</v>
      </c>
      <c r="M562" s="230"/>
      <c r="N562" s="230"/>
      <c r="O562" s="230"/>
      <c r="P562" s="230"/>
      <c r="R562" s="230" t="s">
        <v>1184</v>
      </c>
      <c r="S562" s="230"/>
      <c r="T562" s="230"/>
      <c r="U562" s="98">
        <v>14.1</v>
      </c>
    </row>
    <row r="563" spans="2:21">
      <c r="B563" s="229" t="s">
        <v>866</v>
      </c>
      <c r="C563" s="229"/>
      <c r="D563" s="229"/>
      <c r="E563" s="229"/>
      <c r="F563" s="229"/>
      <c r="G563" s="229"/>
      <c r="H563" s="229"/>
      <c r="I563" s="230" t="s">
        <v>215</v>
      </c>
      <c r="J563" s="230"/>
      <c r="K563" s="230"/>
      <c r="L563" s="230" t="s">
        <v>118</v>
      </c>
      <c r="M563" s="230"/>
      <c r="N563" s="230"/>
      <c r="O563" s="230"/>
      <c r="P563" s="230"/>
      <c r="R563" s="230" t="s">
        <v>1184</v>
      </c>
      <c r="S563" s="230"/>
      <c r="T563" s="230"/>
      <c r="U563" s="98">
        <v>22.5</v>
      </c>
    </row>
    <row r="564" spans="2:21">
      <c r="B564" s="229" t="s">
        <v>866</v>
      </c>
      <c r="C564" s="229"/>
      <c r="D564" s="229"/>
      <c r="E564" s="229"/>
      <c r="F564" s="229"/>
      <c r="G564" s="229"/>
      <c r="H564" s="229"/>
      <c r="I564" s="230" t="s">
        <v>215</v>
      </c>
      <c r="J564" s="230"/>
      <c r="K564" s="230"/>
      <c r="L564" s="230" t="s">
        <v>118</v>
      </c>
      <c r="M564" s="230"/>
      <c r="N564" s="230"/>
      <c r="O564" s="230"/>
      <c r="P564" s="230"/>
      <c r="R564" s="230" t="s">
        <v>1185</v>
      </c>
      <c r="S564" s="230"/>
      <c r="T564" s="230"/>
      <c r="U564" s="98">
        <v>94.45</v>
      </c>
    </row>
    <row r="565" spans="2:21">
      <c r="B565" s="229" t="s">
        <v>905</v>
      </c>
      <c r="C565" s="229"/>
      <c r="D565" s="229"/>
      <c r="E565" s="229"/>
      <c r="F565" s="229"/>
      <c r="G565" s="229"/>
      <c r="H565" s="229"/>
      <c r="I565" s="230" t="s">
        <v>219</v>
      </c>
      <c r="J565" s="230"/>
      <c r="K565" s="230"/>
      <c r="L565" s="230" t="s">
        <v>98</v>
      </c>
      <c r="M565" s="230"/>
      <c r="N565" s="230"/>
      <c r="O565" s="230"/>
      <c r="P565" s="230"/>
      <c r="R565" s="230" t="s">
        <v>1186</v>
      </c>
      <c r="S565" s="230"/>
      <c r="T565" s="230"/>
      <c r="U565" s="98">
        <v>126.54</v>
      </c>
    </row>
    <row r="566" spans="2:21">
      <c r="B566" s="229" t="s">
        <v>845</v>
      </c>
      <c r="C566" s="229"/>
      <c r="D566" s="229"/>
      <c r="E566" s="229"/>
      <c r="F566" s="229"/>
      <c r="G566" s="229"/>
      <c r="H566" s="229"/>
      <c r="I566" s="230" t="s">
        <v>1187</v>
      </c>
      <c r="J566" s="230"/>
      <c r="K566" s="230"/>
      <c r="L566" s="230" t="s">
        <v>118</v>
      </c>
      <c r="M566" s="230"/>
      <c r="N566" s="230"/>
      <c r="O566" s="230"/>
      <c r="P566" s="230"/>
      <c r="R566" s="230" t="s">
        <v>1184</v>
      </c>
      <c r="S566" s="230"/>
      <c r="T566" s="230"/>
      <c r="U566" s="98">
        <v>89.95</v>
      </c>
    </row>
    <row r="567" spans="2:21">
      <c r="B567" s="229" t="s">
        <v>869</v>
      </c>
      <c r="C567" s="229"/>
      <c r="D567" s="229"/>
      <c r="E567" s="229"/>
      <c r="F567" s="229"/>
      <c r="G567" s="229"/>
      <c r="H567" s="229"/>
      <c r="I567" s="230" t="s">
        <v>218</v>
      </c>
      <c r="J567" s="230"/>
      <c r="K567" s="230"/>
      <c r="L567" s="230" t="s">
        <v>98</v>
      </c>
      <c r="M567" s="230"/>
      <c r="N567" s="230"/>
      <c r="O567" s="230"/>
      <c r="P567" s="230"/>
      <c r="R567" s="230" t="s">
        <v>1186</v>
      </c>
      <c r="S567" s="230"/>
      <c r="T567" s="230"/>
      <c r="U567" s="98">
        <v>20.16</v>
      </c>
    </row>
    <row r="568" spans="2:21">
      <c r="B568" s="229" t="s">
        <v>869</v>
      </c>
      <c r="C568" s="229"/>
      <c r="D568" s="229"/>
      <c r="E568" s="229"/>
      <c r="F568" s="229"/>
      <c r="G568" s="229"/>
      <c r="H568" s="229"/>
      <c r="I568" s="230" t="s">
        <v>212</v>
      </c>
      <c r="J568" s="230"/>
      <c r="K568" s="230"/>
      <c r="L568" s="230" t="s">
        <v>118</v>
      </c>
      <c r="M568" s="230"/>
      <c r="N568" s="230"/>
      <c r="O568" s="230"/>
      <c r="P568" s="230"/>
      <c r="R568" s="230" t="s">
        <v>1184</v>
      </c>
      <c r="S568" s="230"/>
      <c r="T568" s="230"/>
      <c r="U568" s="98">
        <v>90.63</v>
      </c>
    </row>
    <row r="569" spans="2:21">
      <c r="B569" s="229" t="s">
        <v>928</v>
      </c>
      <c r="C569" s="229"/>
      <c r="D569" s="229"/>
      <c r="E569" s="229"/>
      <c r="F569" s="229"/>
      <c r="G569" s="229"/>
      <c r="H569" s="229"/>
      <c r="I569" s="230" t="s">
        <v>212</v>
      </c>
      <c r="J569" s="230"/>
      <c r="K569" s="230"/>
      <c r="L569" s="230" t="s">
        <v>118</v>
      </c>
      <c r="M569" s="230"/>
      <c r="N569" s="230"/>
      <c r="O569" s="230"/>
      <c r="P569" s="230"/>
      <c r="R569" s="230" t="s">
        <v>1184</v>
      </c>
      <c r="S569" s="230"/>
      <c r="T569" s="230"/>
      <c r="U569" s="98">
        <v>66.64</v>
      </c>
    </row>
    <row r="570" spans="2:21">
      <c r="B570" s="229" t="s">
        <v>932</v>
      </c>
      <c r="C570" s="229"/>
      <c r="D570" s="229"/>
      <c r="E570" s="229"/>
      <c r="F570" s="229"/>
      <c r="G570" s="229"/>
      <c r="H570" s="229"/>
      <c r="I570" s="230" t="s">
        <v>1188</v>
      </c>
      <c r="J570" s="230"/>
      <c r="K570" s="230"/>
      <c r="L570" s="230" t="s">
        <v>220</v>
      </c>
      <c r="M570" s="230"/>
      <c r="N570" s="230"/>
      <c r="O570" s="230"/>
      <c r="P570" s="230"/>
      <c r="R570" s="227" t="s">
        <v>1189</v>
      </c>
      <c r="S570" s="227"/>
      <c r="T570" s="227"/>
      <c r="U570" s="98">
        <v>27.55</v>
      </c>
    </row>
    <row r="571" spans="2:21">
      <c r="R571" s="227"/>
      <c r="S571" s="227"/>
      <c r="T571" s="227"/>
    </row>
    <row r="572" spans="2:21">
      <c r="B572" s="229" t="s">
        <v>932</v>
      </c>
      <c r="C572" s="229"/>
      <c r="D572" s="229"/>
      <c r="E572" s="229"/>
      <c r="F572" s="229"/>
      <c r="G572" s="229"/>
      <c r="H572" s="229"/>
      <c r="I572" s="230" t="s">
        <v>1190</v>
      </c>
      <c r="J572" s="230"/>
      <c r="K572" s="230"/>
      <c r="L572" s="230" t="s">
        <v>120</v>
      </c>
      <c r="M572" s="230"/>
      <c r="N572" s="230"/>
      <c r="O572" s="230"/>
      <c r="P572" s="230"/>
      <c r="R572" s="227" t="s">
        <v>1191</v>
      </c>
      <c r="S572" s="227"/>
      <c r="T572" s="227"/>
      <c r="U572" s="98">
        <v>437.75</v>
      </c>
    </row>
    <row r="573" spans="2:21">
      <c r="R573" s="227"/>
      <c r="S573" s="227"/>
      <c r="T573" s="227"/>
    </row>
    <row r="574" spans="2:21">
      <c r="B574" s="229" t="s">
        <v>932</v>
      </c>
      <c r="C574" s="229"/>
      <c r="D574" s="229"/>
      <c r="E574" s="229"/>
      <c r="F574" s="229"/>
      <c r="G574" s="229"/>
      <c r="H574" s="229"/>
      <c r="I574" s="230" t="s">
        <v>216</v>
      </c>
      <c r="J574" s="230"/>
      <c r="K574" s="230"/>
      <c r="L574" s="230" t="s">
        <v>220</v>
      </c>
      <c r="M574" s="230"/>
      <c r="N574" s="230"/>
      <c r="O574" s="230"/>
      <c r="P574" s="230"/>
      <c r="R574" s="230" t="s">
        <v>1192</v>
      </c>
      <c r="S574" s="230"/>
      <c r="T574" s="230"/>
      <c r="U574" s="98">
        <v>17.97</v>
      </c>
    </row>
    <row r="575" spans="2:21">
      <c r="B575" s="229" t="s">
        <v>932</v>
      </c>
      <c r="C575" s="229"/>
      <c r="D575" s="229"/>
      <c r="E575" s="229"/>
      <c r="F575" s="229"/>
      <c r="G575" s="229"/>
      <c r="H575" s="229"/>
      <c r="I575" s="230" t="s">
        <v>214</v>
      </c>
      <c r="J575" s="230"/>
      <c r="K575" s="230"/>
      <c r="L575" s="230" t="s">
        <v>98</v>
      </c>
      <c r="M575" s="230"/>
      <c r="N575" s="230"/>
      <c r="O575" s="230"/>
      <c r="P575" s="230"/>
      <c r="R575" s="227" t="s">
        <v>1193</v>
      </c>
      <c r="S575" s="227"/>
      <c r="T575" s="227"/>
      <c r="U575" s="98">
        <v>130.59</v>
      </c>
    </row>
    <row r="576" spans="2:21">
      <c r="R576" s="227"/>
      <c r="S576" s="227"/>
      <c r="T576" s="227"/>
    </row>
    <row r="577" spans="1:22">
      <c r="B577" s="229" t="s">
        <v>878</v>
      </c>
      <c r="C577" s="229"/>
      <c r="D577" s="229"/>
      <c r="E577" s="229"/>
      <c r="F577" s="229"/>
      <c r="G577" s="229"/>
      <c r="H577" s="229"/>
      <c r="I577" s="230" t="s">
        <v>217</v>
      </c>
      <c r="J577" s="230"/>
      <c r="K577" s="230"/>
      <c r="L577" s="230" t="s">
        <v>220</v>
      </c>
      <c r="M577" s="230"/>
      <c r="N577" s="230"/>
      <c r="O577" s="230"/>
      <c r="P577" s="230"/>
      <c r="R577" s="230" t="s">
        <v>1167</v>
      </c>
      <c r="S577" s="230"/>
      <c r="T577" s="230"/>
      <c r="U577" s="98">
        <v>42.18</v>
      </c>
    </row>
    <row r="578" spans="1:22">
      <c r="B578" s="229" t="s">
        <v>878</v>
      </c>
      <c r="C578" s="229"/>
      <c r="D578" s="229"/>
      <c r="E578" s="229"/>
      <c r="F578" s="229"/>
      <c r="G578" s="229"/>
      <c r="H578" s="229"/>
      <c r="I578" s="230" t="s">
        <v>1177</v>
      </c>
      <c r="J578" s="230"/>
      <c r="K578" s="230"/>
      <c r="L578" s="230" t="s">
        <v>98</v>
      </c>
      <c r="M578" s="230"/>
      <c r="N578" s="230"/>
      <c r="O578" s="230"/>
      <c r="P578" s="230"/>
      <c r="R578" s="230" t="s">
        <v>1194</v>
      </c>
      <c r="S578" s="230"/>
      <c r="T578" s="230"/>
      <c r="U578" s="98">
        <v>291.98</v>
      </c>
    </row>
    <row r="579" spans="1:22">
      <c r="B579" s="229" t="s">
        <v>891</v>
      </c>
      <c r="C579" s="229"/>
      <c r="D579" s="229"/>
      <c r="E579" s="229"/>
      <c r="F579" s="229"/>
      <c r="G579" s="229"/>
      <c r="H579" s="229"/>
      <c r="I579" s="230" t="s">
        <v>215</v>
      </c>
      <c r="J579" s="230"/>
      <c r="K579" s="230"/>
      <c r="L579" s="230" t="s">
        <v>118</v>
      </c>
      <c r="M579" s="230"/>
      <c r="N579" s="230"/>
      <c r="O579" s="230"/>
      <c r="P579" s="230"/>
      <c r="R579" s="230" t="s">
        <v>1195</v>
      </c>
      <c r="S579" s="230"/>
      <c r="T579" s="230"/>
      <c r="U579" s="98">
        <v>58.15</v>
      </c>
    </row>
    <row r="580" spans="1:22" ht="6" customHeight="1"/>
    <row r="581" spans="1:22">
      <c r="D581" s="169" t="s">
        <v>2</v>
      </c>
      <c r="F581" s="169" t="s">
        <v>2</v>
      </c>
      <c r="H581" s="169" t="s">
        <v>2</v>
      </c>
      <c r="O581" s="231" t="s">
        <v>211</v>
      </c>
      <c r="P581" s="231"/>
      <c r="Q581" s="231"/>
      <c r="R581" s="231"/>
      <c r="S581" s="231"/>
      <c r="U581" s="99">
        <v>5569.95</v>
      </c>
    </row>
    <row r="582" spans="1:22" ht="226.5" customHeight="1"/>
    <row r="583" spans="1:22" ht="11.25" customHeight="1"/>
    <row r="584" spans="1:22" ht="13.5" customHeight="1">
      <c r="A584" s="227" t="s">
        <v>881</v>
      </c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  <c r="M584" s="227"/>
      <c r="P584" s="228" t="s">
        <v>1196</v>
      </c>
      <c r="Q584" s="228"/>
      <c r="R584" s="228"/>
      <c r="S584" s="228"/>
      <c r="T584" s="228"/>
      <c r="U584" s="228"/>
      <c r="V584" s="228"/>
    </row>
    <row r="585" spans="1:22" ht="20.25" customHeight="1">
      <c r="A585" s="236" t="s">
        <v>883</v>
      </c>
      <c r="B585" s="236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</row>
    <row r="586" spans="1:22" ht="7.5" customHeight="1"/>
    <row r="587" spans="1:22">
      <c r="A587" s="235" t="s">
        <v>221</v>
      </c>
      <c r="B587" s="235"/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</row>
    <row r="588" spans="1:22" ht="6" customHeight="1"/>
    <row r="589" spans="1:22">
      <c r="B589" s="229" t="s">
        <v>831</v>
      </c>
      <c r="C589" s="229"/>
      <c r="D589" s="229"/>
      <c r="E589" s="229"/>
      <c r="F589" s="229"/>
      <c r="G589" s="229"/>
      <c r="H589" s="229"/>
      <c r="I589" s="230" t="s">
        <v>234</v>
      </c>
      <c r="J589" s="230"/>
      <c r="K589" s="230"/>
      <c r="L589" s="230" t="s">
        <v>118</v>
      </c>
      <c r="M589" s="230"/>
      <c r="N589" s="230"/>
      <c r="O589" s="230"/>
      <c r="P589" s="230"/>
      <c r="R589" s="227" t="s">
        <v>225</v>
      </c>
      <c r="S589" s="227"/>
      <c r="T589" s="227"/>
      <c r="U589" s="98">
        <v>2.0499999999999998</v>
      </c>
    </row>
    <row r="590" spans="1:22">
      <c r="R590" s="227"/>
      <c r="S590" s="227"/>
      <c r="T590" s="227"/>
    </row>
    <row r="591" spans="1:22">
      <c r="B591" s="229" t="s">
        <v>875</v>
      </c>
      <c r="C591" s="229"/>
      <c r="D591" s="229"/>
      <c r="E591" s="229"/>
      <c r="F591" s="229"/>
      <c r="G591" s="229"/>
      <c r="H591" s="229"/>
      <c r="I591" s="230" t="s">
        <v>235</v>
      </c>
      <c r="J591" s="230"/>
      <c r="K591" s="230"/>
      <c r="L591" s="230" t="s">
        <v>155</v>
      </c>
      <c r="M591" s="230"/>
      <c r="N591" s="230"/>
      <c r="O591" s="230"/>
      <c r="P591" s="230"/>
      <c r="R591" s="230" t="s">
        <v>1197</v>
      </c>
      <c r="S591" s="230"/>
      <c r="T591" s="230"/>
      <c r="U591" s="98">
        <v>70</v>
      </c>
    </row>
    <row r="592" spans="1:22">
      <c r="B592" s="229" t="s">
        <v>875</v>
      </c>
      <c r="C592" s="229"/>
      <c r="D592" s="229"/>
      <c r="E592" s="229"/>
      <c r="F592" s="229"/>
      <c r="G592" s="229"/>
      <c r="H592" s="229"/>
      <c r="I592" s="230" t="s">
        <v>1198</v>
      </c>
      <c r="J592" s="230"/>
      <c r="K592" s="230"/>
      <c r="L592" s="230" t="s">
        <v>127</v>
      </c>
      <c r="M592" s="230"/>
      <c r="N592" s="230"/>
      <c r="O592" s="230"/>
      <c r="P592" s="230"/>
      <c r="R592" s="230" t="s">
        <v>1199</v>
      </c>
      <c r="S592" s="230"/>
      <c r="T592" s="230"/>
      <c r="U592" s="98">
        <v>133.96</v>
      </c>
    </row>
    <row r="593" spans="2:21">
      <c r="B593" s="229" t="s">
        <v>875</v>
      </c>
      <c r="C593" s="229"/>
      <c r="D593" s="229"/>
      <c r="E593" s="229"/>
      <c r="F593" s="229"/>
      <c r="G593" s="229"/>
      <c r="H593" s="229"/>
      <c r="I593" s="230" t="s">
        <v>226</v>
      </c>
      <c r="J593" s="230"/>
      <c r="K593" s="230"/>
      <c r="L593" s="230" t="s">
        <v>118</v>
      </c>
      <c r="M593" s="230"/>
      <c r="N593" s="230"/>
      <c r="O593" s="230"/>
      <c r="P593" s="230"/>
      <c r="R593" s="227" t="s">
        <v>225</v>
      </c>
      <c r="S593" s="227"/>
      <c r="T593" s="227"/>
      <c r="U593" s="98">
        <v>2.0499999999999998</v>
      </c>
    </row>
    <row r="594" spans="2:21">
      <c r="R594" s="227"/>
      <c r="S594" s="227"/>
      <c r="T594" s="227"/>
    </row>
    <row r="595" spans="2:21">
      <c r="B595" s="229" t="s">
        <v>914</v>
      </c>
      <c r="C595" s="229"/>
      <c r="D595" s="229"/>
      <c r="E595" s="229"/>
      <c r="F595" s="229"/>
      <c r="G595" s="229"/>
      <c r="H595" s="229"/>
      <c r="I595" s="230" t="s">
        <v>1200</v>
      </c>
      <c r="J595" s="230"/>
      <c r="K595" s="230"/>
      <c r="L595" s="230" t="s">
        <v>120</v>
      </c>
      <c r="M595" s="230"/>
      <c r="N595" s="230"/>
      <c r="O595" s="230"/>
      <c r="P595" s="230"/>
      <c r="R595" s="230" t="s">
        <v>1201</v>
      </c>
      <c r="S595" s="230"/>
      <c r="T595" s="230"/>
      <c r="U595" s="98">
        <v>189.17</v>
      </c>
    </row>
    <row r="596" spans="2:21">
      <c r="B596" s="229" t="s">
        <v>914</v>
      </c>
      <c r="C596" s="229"/>
      <c r="D596" s="229"/>
      <c r="E596" s="229"/>
      <c r="F596" s="229"/>
      <c r="G596" s="229"/>
      <c r="H596" s="229"/>
      <c r="I596" s="230" t="s">
        <v>1200</v>
      </c>
      <c r="J596" s="230"/>
      <c r="K596" s="230"/>
      <c r="L596" s="230" t="s">
        <v>120</v>
      </c>
      <c r="M596" s="230"/>
      <c r="N596" s="230"/>
      <c r="O596" s="230"/>
      <c r="P596" s="230"/>
      <c r="R596" s="230" t="s">
        <v>1202</v>
      </c>
      <c r="S596" s="230"/>
      <c r="T596" s="230"/>
      <c r="U596" s="98">
        <v>-14.4</v>
      </c>
    </row>
    <row r="597" spans="2:21">
      <c r="B597" s="229" t="s">
        <v>914</v>
      </c>
      <c r="C597" s="229"/>
      <c r="D597" s="229"/>
      <c r="E597" s="229"/>
      <c r="F597" s="229"/>
      <c r="G597" s="229"/>
      <c r="H597" s="229"/>
      <c r="I597" s="227" t="s">
        <v>1203</v>
      </c>
      <c r="J597" s="227"/>
      <c r="K597" s="227"/>
      <c r="L597" s="230" t="s">
        <v>127</v>
      </c>
      <c r="M597" s="230"/>
      <c r="N597" s="230"/>
      <c r="O597" s="230"/>
      <c r="P597" s="230"/>
      <c r="R597" s="227" t="s">
        <v>1204</v>
      </c>
      <c r="S597" s="227"/>
      <c r="T597" s="227"/>
      <c r="U597" s="98">
        <v>11.99</v>
      </c>
    </row>
    <row r="598" spans="2:21">
      <c r="I598" s="227"/>
      <c r="J598" s="227"/>
      <c r="K598" s="227"/>
      <c r="R598" s="227"/>
      <c r="S598" s="227"/>
      <c r="T598" s="227"/>
    </row>
    <row r="599" spans="2:21">
      <c r="B599" s="229" t="s">
        <v>925</v>
      </c>
      <c r="C599" s="229"/>
      <c r="D599" s="229"/>
      <c r="E599" s="229"/>
      <c r="F599" s="229"/>
      <c r="G599" s="229"/>
      <c r="H599" s="229"/>
      <c r="I599" s="230" t="s">
        <v>241</v>
      </c>
      <c r="J599" s="230"/>
      <c r="K599" s="230"/>
      <c r="L599" s="230" t="s">
        <v>144</v>
      </c>
      <c r="M599" s="230"/>
      <c r="N599" s="230"/>
      <c r="O599" s="230"/>
      <c r="P599" s="230"/>
      <c r="R599" s="227" t="s">
        <v>1205</v>
      </c>
      <c r="S599" s="227"/>
      <c r="T599" s="227"/>
      <c r="U599" s="98">
        <v>113.98</v>
      </c>
    </row>
    <row r="600" spans="2:21">
      <c r="R600" s="227"/>
      <c r="S600" s="227"/>
      <c r="T600" s="227"/>
    </row>
    <row r="601" spans="2:21">
      <c r="B601" s="229" t="s">
        <v>925</v>
      </c>
      <c r="C601" s="229"/>
      <c r="D601" s="229"/>
      <c r="E601" s="229"/>
      <c r="F601" s="229"/>
      <c r="G601" s="229"/>
      <c r="H601" s="229"/>
      <c r="I601" s="230" t="s">
        <v>226</v>
      </c>
      <c r="J601" s="230"/>
      <c r="K601" s="230"/>
      <c r="L601" s="230" t="s">
        <v>118</v>
      </c>
      <c r="M601" s="230"/>
      <c r="N601" s="230"/>
      <c r="O601" s="230"/>
      <c r="P601" s="230"/>
      <c r="R601" s="230" t="s">
        <v>227</v>
      </c>
      <c r="S601" s="230"/>
      <c r="T601" s="230"/>
      <c r="U601" s="98">
        <v>38.17</v>
      </c>
    </row>
    <row r="602" spans="2:21">
      <c r="B602" s="229" t="s">
        <v>925</v>
      </c>
      <c r="C602" s="229"/>
      <c r="D602" s="229"/>
      <c r="E602" s="229"/>
      <c r="F602" s="229"/>
      <c r="G602" s="229"/>
      <c r="H602" s="229"/>
      <c r="I602" s="230" t="s">
        <v>1206</v>
      </c>
      <c r="J602" s="230"/>
      <c r="K602" s="230"/>
      <c r="L602" s="230" t="s">
        <v>127</v>
      </c>
      <c r="M602" s="230"/>
      <c r="N602" s="230"/>
      <c r="O602" s="230"/>
      <c r="P602" s="230"/>
      <c r="R602" s="227" t="s">
        <v>1207</v>
      </c>
      <c r="S602" s="227"/>
      <c r="T602" s="227"/>
      <c r="U602" s="98">
        <v>191.94</v>
      </c>
    </row>
    <row r="603" spans="2:21">
      <c r="R603" s="227"/>
      <c r="S603" s="227"/>
      <c r="T603" s="227"/>
    </row>
    <row r="604" spans="2:21">
      <c r="B604" s="229" t="s">
        <v>925</v>
      </c>
      <c r="C604" s="229"/>
      <c r="D604" s="229"/>
      <c r="E604" s="229"/>
      <c r="F604" s="229"/>
      <c r="G604" s="229"/>
      <c r="H604" s="229"/>
      <c r="I604" s="230" t="s">
        <v>1208</v>
      </c>
      <c r="J604" s="230"/>
      <c r="K604" s="230"/>
      <c r="L604" s="230" t="s">
        <v>127</v>
      </c>
      <c r="M604" s="230"/>
      <c r="N604" s="230"/>
      <c r="O604" s="230"/>
      <c r="P604" s="230"/>
      <c r="R604" s="227" t="s">
        <v>1204</v>
      </c>
      <c r="S604" s="227"/>
      <c r="T604" s="227"/>
      <c r="U604" s="98">
        <v>18.7</v>
      </c>
    </row>
    <row r="605" spans="2:21">
      <c r="R605" s="227"/>
      <c r="S605" s="227"/>
      <c r="T605" s="227"/>
    </row>
    <row r="606" spans="2:21">
      <c r="B606" s="229" t="s">
        <v>832</v>
      </c>
      <c r="C606" s="229"/>
      <c r="D606" s="229"/>
      <c r="E606" s="229"/>
      <c r="F606" s="229"/>
      <c r="G606" s="229"/>
      <c r="H606" s="229"/>
      <c r="I606" s="230" t="s">
        <v>1209</v>
      </c>
      <c r="J606" s="230"/>
      <c r="K606" s="230"/>
      <c r="L606" s="230" t="s">
        <v>127</v>
      </c>
      <c r="M606" s="230"/>
      <c r="N606" s="230"/>
      <c r="O606" s="230"/>
      <c r="P606" s="230"/>
      <c r="R606" s="227" t="s">
        <v>1204</v>
      </c>
      <c r="S606" s="227"/>
      <c r="T606" s="227"/>
      <c r="U606" s="98">
        <v>12.99</v>
      </c>
    </row>
    <row r="607" spans="2:21">
      <c r="R607" s="227"/>
      <c r="S607" s="227"/>
      <c r="T607" s="227"/>
    </row>
    <row r="608" spans="2:21">
      <c r="B608" s="229" t="s">
        <v>949</v>
      </c>
      <c r="C608" s="229"/>
      <c r="D608" s="229"/>
      <c r="E608" s="229"/>
      <c r="F608" s="229"/>
      <c r="G608" s="229"/>
      <c r="H608" s="229"/>
      <c r="I608" s="230" t="s">
        <v>230</v>
      </c>
      <c r="J608" s="230"/>
      <c r="K608" s="230"/>
      <c r="L608" s="230" t="s">
        <v>98</v>
      </c>
      <c r="M608" s="230"/>
      <c r="N608" s="230"/>
      <c r="O608" s="230"/>
      <c r="P608" s="230"/>
      <c r="R608" s="230" t="s">
        <v>224</v>
      </c>
      <c r="S608" s="230"/>
      <c r="T608" s="230"/>
      <c r="U608" s="98">
        <v>33.92</v>
      </c>
    </row>
    <row r="609" spans="2:21">
      <c r="B609" s="229" t="s">
        <v>837</v>
      </c>
      <c r="C609" s="229"/>
      <c r="D609" s="229"/>
      <c r="E609" s="229"/>
      <c r="F609" s="229"/>
      <c r="G609" s="229"/>
      <c r="H609" s="229"/>
      <c r="I609" s="230" t="s">
        <v>1210</v>
      </c>
      <c r="J609" s="230"/>
      <c r="K609" s="230"/>
      <c r="L609" s="230" t="s">
        <v>127</v>
      </c>
      <c r="M609" s="230"/>
      <c r="N609" s="230"/>
      <c r="O609" s="230"/>
      <c r="P609" s="230"/>
      <c r="R609" s="227" t="s">
        <v>1204</v>
      </c>
      <c r="S609" s="227"/>
      <c r="T609" s="227"/>
      <c r="U609" s="98">
        <v>29.94</v>
      </c>
    </row>
    <row r="610" spans="2:21">
      <c r="R610" s="227"/>
      <c r="S610" s="227"/>
      <c r="T610" s="227"/>
    </row>
    <row r="611" spans="2:21">
      <c r="B611" s="229" t="s">
        <v>837</v>
      </c>
      <c r="C611" s="229"/>
      <c r="D611" s="229"/>
      <c r="E611" s="229"/>
      <c r="F611" s="229"/>
      <c r="G611" s="229"/>
      <c r="H611" s="229"/>
      <c r="I611" s="230" t="s">
        <v>1211</v>
      </c>
      <c r="J611" s="230"/>
      <c r="K611" s="230"/>
      <c r="L611" s="230" t="s">
        <v>127</v>
      </c>
      <c r="M611" s="230"/>
      <c r="N611" s="230"/>
      <c r="O611" s="230"/>
      <c r="P611" s="230"/>
      <c r="R611" s="227" t="s">
        <v>1204</v>
      </c>
      <c r="S611" s="227"/>
      <c r="T611" s="227"/>
      <c r="U611" s="98">
        <v>44</v>
      </c>
    </row>
    <row r="612" spans="2:21">
      <c r="R612" s="227"/>
      <c r="S612" s="227"/>
      <c r="T612" s="227"/>
    </row>
    <row r="613" spans="2:21">
      <c r="B613" s="229" t="s">
        <v>837</v>
      </c>
      <c r="C613" s="229"/>
      <c r="D613" s="229"/>
      <c r="E613" s="229"/>
      <c r="F613" s="229"/>
      <c r="G613" s="229"/>
      <c r="H613" s="229"/>
      <c r="I613" s="230" t="s">
        <v>1212</v>
      </c>
      <c r="J613" s="230"/>
      <c r="K613" s="230"/>
      <c r="L613" s="230" t="s">
        <v>118</v>
      </c>
      <c r="M613" s="230"/>
      <c r="N613" s="230"/>
      <c r="O613" s="230"/>
      <c r="P613" s="230"/>
      <c r="R613" s="227" t="s">
        <v>225</v>
      </c>
      <c r="S613" s="227"/>
      <c r="T613" s="227"/>
      <c r="U613" s="98">
        <v>4.0999999999999996</v>
      </c>
    </row>
    <row r="614" spans="2:21">
      <c r="R614" s="227"/>
      <c r="S614" s="227"/>
      <c r="T614" s="227"/>
    </row>
    <row r="615" spans="2:21">
      <c r="B615" s="229" t="s">
        <v>857</v>
      </c>
      <c r="C615" s="229"/>
      <c r="D615" s="229"/>
      <c r="E615" s="229"/>
      <c r="F615" s="229"/>
      <c r="G615" s="229"/>
      <c r="H615" s="229"/>
      <c r="I615" s="230" t="s">
        <v>1213</v>
      </c>
      <c r="J615" s="230"/>
      <c r="K615" s="230"/>
      <c r="L615" s="230" t="s">
        <v>144</v>
      </c>
      <c r="M615" s="230"/>
      <c r="N615" s="230"/>
      <c r="O615" s="230"/>
      <c r="P615" s="230"/>
      <c r="R615" s="227" t="s">
        <v>1214</v>
      </c>
      <c r="S615" s="227"/>
      <c r="T615" s="227"/>
      <c r="U615" s="98">
        <v>110.63</v>
      </c>
    </row>
    <row r="616" spans="2:21">
      <c r="R616" s="227"/>
      <c r="S616" s="227"/>
      <c r="T616" s="227"/>
    </row>
    <row r="617" spans="2:21">
      <c r="B617" s="229" t="s">
        <v>857</v>
      </c>
      <c r="C617" s="229"/>
      <c r="D617" s="229"/>
      <c r="E617" s="229"/>
      <c r="F617" s="229"/>
      <c r="G617" s="229"/>
      <c r="H617" s="229"/>
      <c r="I617" s="230" t="s">
        <v>236</v>
      </c>
      <c r="J617" s="230"/>
      <c r="K617" s="230"/>
      <c r="L617" s="230" t="s">
        <v>127</v>
      </c>
      <c r="M617" s="230"/>
      <c r="N617" s="230"/>
      <c r="O617" s="230"/>
      <c r="P617" s="230"/>
      <c r="R617" s="227" t="s">
        <v>1215</v>
      </c>
      <c r="S617" s="227"/>
      <c r="T617" s="227"/>
      <c r="U617" s="98">
        <v>-64</v>
      </c>
    </row>
    <row r="618" spans="2:21">
      <c r="R618" s="227"/>
      <c r="S618" s="227"/>
      <c r="T618" s="227"/>
    </row>
    <row r="619" spans="2:21">
      <c r="B619" s="229" t="s">
        <v>857</v>
      </c>
      <c r="C619" s="229"/>
      <c r="D619" s="229"/>
      <c r="E619" s="229"/>
      <c r="F619" s="229"/>
      <c r="G619" s="229"/>
      <c r="H619" s="229"/>
      <c r="I619" s="230" t="s">
        <v>195</v>
      </c>
      <c r="J619" s="230"/>
      <c r="K619" s="230"/>
      <c r="L619" s="230" t="s">
        <v>98</v>
      </c>
      <c r="M619" s="230"/>
      <c r="N619" s="230"/>
      <c r="O619" s="230"/>
      <c r="P619" s="230"/>
      <c r="R619" s="230" t="s">
        <v>1216</v>
      </c>
      <c r="S619" s="230"/>
      <c r="T619" s="230"/>
      <c r="U619" s="98">
        <v>60</v>
      </c>
    </row>
    <row r="620" spans="2:21">
      <c r="B620" s="229" t="s">
        <v>839</v>
      </c>
      <c r="C620" s="229"/>
      <c r="D620" s="229"/>
      <c r="E620" s="229"/>
      <c r="F620" s="229"/>
      <c r="G620" s="229"/>
      <c r="H620" s="229"/>
      <c r="I620" s="230" t="s">
        <v>222</v>
      </c>
      <c r="J620" s="230"/>
      <c r="K620" s="230"/>
      <c r="L620" s="230" t="s">
        <v>144</v>
      </c>
      <c r="M620" s="230"/>
      <c r="N620" s="230"/>
      <c r="O620" s="230"/>
      <c r="P620" s="230"/>
      <c r="R620" s="227" t="s">
        <v>223</v>
      </c>
      <c r="S620" s="227"/>
      <c r="T620" s="227"/>
      <c r="U620" s="98">
        <v>108.1</v>
      </c>
    </row>
    <row r="621" spans="2:21">
      <c r="R621" s="227"/>
      <c r="S621" s="227"/>
      <c r="T621" s="227"/>
    </row>
    <row r="622" spans="2:21">
      <c r="B622" s="229" t="s">
        <v>839</v>
      </c>
      <c r="C622" s="229"/>
      <c r="D622" s="229"/>
      <c r="E622" s="229"/>
      <c r="F622" s="229"/>
      <c r="G622" s="229"/>
      <c r="H622" s="229"/>
      <c r="I622" s="230" t="s">
        <v>222</v>
      </c>
      <c r="J622" s="230"/>
      <c r="K622" s="230"/>
      <c r="L622" s="230" t="s">
        <v>228</v>
      </c>
      <c r="M622" s="230"/>
      <c r="N622" s="230"/>
      <c r="O622" s="230"/>
      <c r="P622" s="230"/>
      <c r="R622" s="230" t="s">
        <v>229</v>
      </c>
      <c r="S622" s="230"/>
      <c r="T622" s="230"/>
      <c r="U622" s="98">
        <v>80.72</v>
      </c>
    </row>
    <row r="623" spans="2:21">
      <c r="B623" s="229" t="s">
        <v>839</v>
      </c>
      <c r="C623" s="229"/>
      <c r="D623" s="229"/>
      <c r="E623" s="229"/>
      <c r="F623" s="229"/>
      <c r="G623" s="229"/>
      <c r="H623" s="229"/>
      <c r="I623" s="230" t="s">
        <v>1217</v>
      </c>
      <c r="J623" s="230"/>
      <c r="K623" s="230"/>
      <c r="L623" s="230" t="s">
        <v>127</v>
      </c>
      <c r="M623" s="230"/>
      <c r="N623" s="230"/>
      <c r="O623" s="230"/>
      <c r="P623" s="230"/>
      <c r="R623" s="227" t="s">
        <v>1204</v>
      </c>
      <c r="S623" s="227"/>
      <c r="T623" s="227"/>
      <c r="U623" s="98">
        <v>68.06</v>
      </c>
    </row>
    <row r="624" spans="2:21">
      <c r="R624" s="227"/>
      <c r="S624" s="227"/>
      <c r="T624" s="227"/>
    </row>
    <row r="625" spans="2:21">
      <c r="B625" s="229" t="s">
        <v>839</v>
      </c>
      <c r="C625" s="229"/>
      <c r="D625" s="229"/>
      <c r="E625" s="229"/>
      <c r="F625" s="229"/>
      <c r="G625" s="229"/>
      <c r="H625" s="229"/>
      <c r="I625" s="230" t="s">
        <v>1218</v>
      </c>
      <c r="J625" s="230"/>
      <c r="K625" s="230"/>
      <c r="L625" s="230" t="s">
        <v>118</v>
      </c>
      <c r="M625" s="230"/>
      <c r="N625" s="230"/>
      <c r="O625" s="230"/>
      <c r="P625" s="230"/>
      <c r="R625" s="227" t="s">
        <v>225</v>
      </c>
      <c r="S625" s="227"/>
      <c r="T625" s="227"/>
      <c r="U625" s="98">
        <v>1.1000000000000001</v>
      </c>
    </row>
    <row r="626" spans="2:21">
      <c r="R626" s="227"/>
      <c r="S626" s="227"/>
      <c r="T626" s="227"/>
    </row>
    <row r="627" spans="2:21">
      <c r="B627" s="229" t="s">
        <v>841</v>
      </c>
      <c r="C627" s="229"/>
      <c r="D627" s="229"/>
      <c r="E627" s="229"/>
      <c r="F627" s="229"/>
      <c r="G627" s="229"/>
      <c r="H627" s="229"/>
      <c r="I627" s="230" t="s">
        <v>226</v>
      </c>
      <c r="J627" s="230"/>
      <c r="K627" s="230"/>
      <c r="L627" s="230" t="s">
        <v>118</v>
      </c>
      <c r="M627" s="230"/>
      <c r="N627" s="230"/>
      <c r="O627" s="230"/>
      <c r="P627" s="230"/>
      <c r="R627" s="227" t="s">
        <v>225</v>
      </c>
      <c r="S627" s="227"/>
      <c r="T627" s="227"/>
      <c r="U627" s="98">
        <v>50.86</v>
      </c>
    </row>
    <row r="628" spans="2:21">
      <c r="R628" s="227"/>
      <c r="S628" s="227"/>
      <c r="T628" s="227"/>
    </row>
    <row r="629" spans="2:21">
      <c r="B629" s="229" t="s">
        <v>841</v>
      </c>
      <c r="C629" s="229"/>
      <c r="D629" s="229"/>
      <c r="E629" s="229"/>
      <c r="F629" s="229"/>
      <c r="G629" s="229"/>
      <c r="H629" s="229"/>
      <c r="I629" s="230" t="s">
        <v>238</v>
      </c>
      <c r="J629" s="230"/>
      <c r="K629" s="230"/>
      <c r="L629" s="230" t="s">
        <v>118</v>
      </c>
      <c r="M629" s="230"/>
      <c r="N629" s="230"/>
      <c r="O629" s="230"/>
      <c r="P629" s="230"/>
      <c r="R629" s="227" t="s">
        <v>225</v>
      </c>
      <c r="S629" s="227"/>
      <c r="T629" s="227"/>
      <c r="U629" s="98">
        <v>4.0999999999999996</v>
      </c>
    </row>
    <row r="630" spans="2:21">
      <c r="R630" s="227"/>
      <c r="S630" s="227"/>
      <c r="T630" s="227"/>
    </row>
    <row r="631" spans="2:21">
      <c r="B631" s="229" t="s">
        <v>888</v>
      </c>
      <c r="C631" s="229"/>
      <c r="D631" s="229"/>
      <c r="E631" s="229"/>
      <c r="F631" s="229"/>
      <c r="G631" s="229"/>
      <c r="H631" s="229"/>
      <c r="I631" s="230" t="s">
        <v>1212</v>
      </c>
      <c r="J631" s="230"/>
      <c r="K631" s="230"/>
      <c r="L631" s="230" t="s">
        <v>118</v>
      </c>
      <c r="M631" s="230"/>
      <c r="N631" s="230"/>
      <c r="O631" s="230"/>
      <c r="P631" s="230"/>
      <c r="R631" s="227" t="s">
        <v>225</v>
      </c>
      <c r="S631" s="227"/>
      <c r="T631" s="227"/>
      <c r="U631" s="98">
        <v>2.0499999999999998</v>
      </c>
    </row>
    <row r="632" spans="2:21">
      <c r="R632" s="227"/>
      <c r="S632" s="227"/>
      <c r="T632" s="227"/>
    </row>
    <row r="633" spans="2:21">
      <c r="B633" s="229" t="s">
        <v>900</v>
      </c>
      <c r="C633" s="229"/>
      <c r="D633" s="229"/>
      <c r="E633" s="229"/>
      <c r="F633" s="229"/>
      <c r="G633" s="229"/>
      <c r="H633" s="229"/>
      <c r="I633" s="230" t="s">
        <v>1219</v>
      </c>
      <c r="J633" s="230"/>
      <c r="K633" s="230"/>
      <c r="L633" s="230" t="s">
        <v>98</v>
      </c>
      <c r="M633" s="230"/>
      <c r="N633" s="230"/>
      <c r="O633" s="230"/>
      <c r="P633" s="230"/>
      <c r="R633" s="230" t="s">
        <v>224</v>
      </c>
      <c r="S633" s="230"/>
      <c r="T633" s="230"/>
      <c r="U633" s="98">
        <v>16.989999999999998</v>
      </c>
    </row>
    <row r="634" spans="2:21">
      <c r="B634" s="229" t="s">
        <v>900</v>
      </c>
      <c r="C634" s="229"/>
      <c r="D634" s="229"/>
      <c r="E634" s="229"/>
      <c r="F634" s="229"/>
      <c r="G634" s="229"/>
      <c r="H634" s="229"/>
      <c r="I634" s="230" t="s">
        <v>234</v>
      </c>
      <c r="J634" s="230"/>
      <c r="K634" s="230"/>
      <c r="L634" s="230" t="s">
        <v>118</v>
      </c>
      <c r="M634" s="230"/>
      <c r="N634" s="230"/>
      <c r="O634" s="230"/>
      <c r="P634" s="230"/>
      <c r="R634" s="227" t="s">
        <v>225</v>
      </c>
      <c r="S634" s="227"/>
      <c r="T634" s="227"/>
      <c r="U634" s="98">
        <v>2.0499999999999998</v>
      </c>
    </row>
    <row r="635" spans="2:21">
      <c r="R635" s="227"/>
      <c r="S635" s="227"/>
      <c r="T635" s="227"/>
    </row>
    <row r="636" spans="2:21">
      <c r="B636" s="229" t="s">
        <v>866</v>
      </c>
      <c r="C636" s="229"/>
      <c r="D636" s="229"/>
      <c r="E636" s="229"/>
      <c r="F636" s="229"/>
      <c r="G636" s="229"/>
      <c r="H636" s="229"/>
      <c r="I636" s="230" t="s">
        <v>233</v>
      </c>
      <c r="J636" s="230"/>
      <c r="K636" s="230"/>
      <c r="L636" s="230" t="s">
        <v>144</v>
      </c>
      <c r="M636" s="230"/>
      <c r="N636" s="230"/>
      <c r="O636" s="230"/>
      <c r="P636" s="230"/>
      <c r="R636" s="227" t="s">
        <v>223</v>
      </c>
      <c r="S636" s="227"/>
      <c r="T636" s="227"/>
      <c r="U636" s="98">
        <v>179.1</v>
      </c>
    </row>
    <row r="637" spans="2:21">
      <c r="R637" s="227"/>
      <c r="S637" s="227"/>
      <c r="T637" s="227"/>
    </row>
    <row r="638" spans="2:21">
      <c r="B638" s="229" t="s">
        <v>866</v>
      </c>
      <c r="C638" s="229"/>
      <c r="D638" s="229"/>
      <c r="E638" s="229"/>
      <c r="F638" s="229"/>
      <c r="G638" s="229"/>
      <c r="H638" s="229"/>
      <c r="I638" s="230" t="s">
        <v>233</v>
      </c>
      <c r="J638" s="230"/>
      <c r="K638" s="230"/>
      <c r="L638" s="230" t="s">
        <v>144</v>
      </c>
      <c r="M638" s="230"/>
      <c r="N638" s="230"/>
      <c r="O638" s="230"/>
      <c r="P638" s="230"/>
      <c r="R638" s="227" t="s">
        <v>223</v>
      </c>
      <c r="S638" s="227"/>
      <c r="T638" s="227"/>
      <c r="U638" s="98">
        <v>431.4</v>
      </c>
    </row>
    <row r="639" spans="2:21">
      <c r="R639" s="227"/>
      <c r="S639" s="227"/>
      <c r="T639" s="227"/>
    </row>
    <row r="640" spans="2:21">
      <c r="B640" s="229" t="s">
        <v>866</v>
      </c>
      <c r="C640" s="229"/>
      <c r="D640" s="229"/>
      <c r="E640" s="229"/>
      <c r="F640" s="229"/>
      <c r="G640" s="229"/>
      <c r="H640" s="229"/>
      <c r="I640" s="230" t="s">
        <v>237</v>
      </c>
      <c r="J640" s="230"/>
      <c r="K640" s="230"/>
      <c r="L640" s="230" t="s">
        <v>144</v>
      </c>
      <c r="M640" s="230"/>
      <c r="N640" s="230"/>
      <c r="O640" s="230"/>
      <c r="P640" s="230"/>
      <c r="R640" s="227" t="s">
        <v>223</v>
      </c>
      <c r="S640" s="227"/>
      <c r="T640" s="227"/>
      <c r="U640" s="98">
        <v>48.64</v>
      </c>
    </row>
    <row r="641" spans="1:22">
      <c r="R641" s="227"/>
      <c r="S641" s="227"/>
      <c r="T641" s="227"/>
    </row>
    <row r="642" spans="1:22">
      <c r="B642" s="229" t="s">
        <v>866</v>
      </c>
      <c r="C642" s="229"/>
      <c r="D642" s="229"/>
      <c r="E642" s="229"/>
      <c r="F642" s="229"/>
      <c r="G642" s="229"/>
      <c r="H642" s="229"/>
      <c r="I642" s="230" t="s">
        <v>237</v>
      </c>
      <c r="J642" s="230"/>
      <c r="K642" s="230"/>
      <c r="L642" s="230" t="s">
        <v>144</v>
      </c>
      <c r="M642" s="230"/>
      <c r="N642" s="230"/>
      <c r="O642" s="230"/>
      <c r="P642" s="230"/>
      <c r="R642" s="227" t="s">
        <v>223</v>
      </c>
      <c r="S642" s="227"/>
      <c r="T642" s="227"/>
      <c r="U642" s="98">
        <v>89.4</v>
      </c>
    </row>
    <row r="643" spans="1:22">
      <c r="R643" s="227"/>
      <c r="S643" s="227"/>
      <c r="T643" s="227"/>
    </row>
    <row r="644" spans="1:22">
      <c r="B644" s="229" t="s">
        <v>866</v>
      </c>
      <c r="C644" s="229"/>
      <c r="D644" s="229"/>
      <c r="E644" s="229"/>
      <c r="F644" s="229"/>
      <c r="G644" s="229"/>
      <c r="H644" s="229"/>
      <c r="I644" s="230" t="s">
        <v>213</v>
      </c>
      <c r="J644" s="230"/>
      <c r="K644" s="230"/>
      <c r="L644" s="230" t="s">
        <v>98</v>
      </c>
      <c r="M644" s="230"/>
      <c r="N644" s="230"/>
      <c r="O644" s="230"/>
      <c r="P644" s="230"/>
      <c r="R644" s="230" t="s">
        <v>224</v>
      </c>
      <c r="S644" s="230"/>
      <c r="T644" s="230"/>
      <c r="U644" s="98">
        <v>18.559999999999999</v>
      </c>
    </row>
    <row r="645" spans="1:22" ht="15.75" customHeight="1"/>
    <row r="646" spans="1:22" ht="11.25" customHeight="1"/>
    <row r="647" spans="1:22" ht="13.5" customHeight="1">
      <c r="A647" s="227" t="s">
        <v>881</v>
      </c>
      <c r="B647" s="227"/>
      <c r="C647" s="227"/>
      <c r="D647" s="227"/>
      <c r="E647" s="227"/>
      <c r="F647" s="227"/>
      <c r="G647" s="227"/>
      <c r="H647" s="227"/>
      <c r="I647" s="227"/>
      <c r="J647" s="227"/>
      <c r="K647" s="227"/>
      <c r="L647" s="227"/>
      <c r="M647" s="227"/>
      <c r="P647" s="228" t="s">
        <v>1220</v>
      </c>
      <c r="Q647" s="228"/>
      <c r="R647" s="228"/>
      <c r="S647" s="228"/>
      <c r="T647" s="228"/>
      <c r="U647" s="228"/>
      <c r="V647" s="228"/>
    </row>
    <row r="648" spans="1:22" ht="20.25" customHeight="1">
      <c r="A648" s="236" t="s">
        <v>883</v>
      </c>
      <c r="B648" s="236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</row>
    <row r="649" spans="1:22" ht="7.5" customHeight="1"/>
    <row r="650" spans="1:22">
      <c r="A650" s="235" t="s">
        <v>221</v>
      </c>
      <c r="B650" s="235"/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</row>
    <row r="651" spans="1:22" ht="6" customHeight="1"/>
    <row r="652" spans="1:22">
      <c r="B652" s="229" t="s">
        <v>866</v>
      </c>
      <c r="C652" s="229"/>
      <c r="D652" s="229"/>
      <c r="E652" s="229"/>
      <c r="F652" s="229"/>
      <c r="G652" s="229"/>
      <c r="H652" s="229"/>
      <c r="I652" s="230" t="s">
        <v>213</v>
      </c>
      <c r="J652" s="230"/>
      <c r="K652" s="230"/>
      <c r="L652" s="230" t="s">
        <v>144</v>
      </c>
      <c r="M652" s="230"/>
      <c r="N652" s="230"/>
      <c r="O652" s="230"/>
      <c r="P652" s="230"/>
      <c r="R652" s="227" t="s">
        <v>223</v>
      </c>
      <c r="S652" s="227"/>
      <c r="T652" s="227"/>
      <c r="U652" s="98">
        <v>299.10000000000002</v>
      </c>
    </row>
    <row r="653" spans="1:22">
      <c r="R653" s="227"/>
      <c r="S653" s="227"/>
      <c r="T653" s="227"/>
    </row>
    <row r="654" spans="1:22">
      <c r="B654" s="229" t="s">
        <v>866</v>
      </c>
      <c r="C654" s="229"/>
      <c r="D654" s="229"/>
      <c r="E654" s="229"/>
      <c r="F654" s="229"/>
      <c r="G654" s="229"/>
      <c r="H654" s="229"/>
      <c r="I654" s="230" t="s">
        <v>231</v>
      </c>
      <c r="J654" s="230"/>
      <c r="K654" s="230"/>
      <c r="L654" s="230" t="s">
        <v>144</v>
      </c>
      <c r="M654" s="230"/>
      <c r="N654" s="230"/>
      <c r="O654" s="230"/>
      <c r="P654" s="230"/>
      <c r="R654" s="227" t="s">
        <v>223</v>
      </c>
      <c r="S654" s="227"/>
      <c r="T654" s="227"/>
      <c r="U654" s="98">
        <v>225.53</v>
      </c>
    </row>
    <row r="655" spans="1:22">
      <c r="R655" s="227"/>
      <c r="S655" s="227"/>
      <c r="T655" s="227"/>
    </row>
    <row r="656" spans="1:22">
      <c r="B656" s="229" t="s">
        <v>866</v>
      </c>
      <c r="C656" s="229"/>
      <c r="D656" s="229"/>
      <c r="E656" s="229"/>
      <c r="F656" s="229"/>
      <c r="G656" s="229"/>
      <c r="H656" s="229"/>
      <c r="I656" s="230" t="s">
        <v>231</v>
      </c>
      <c r="J656" s="230"/>
      <c r="K656" s="230"/>
      <c r="L656" s="230" t="s">
        <v>144</v>
      </c>
      <c r="M656" s="230"/>
      <c r="N656" s="230"/>
      <c r="O656" s="230"/>
      <c r="P656" s="230"/>
      <c r="R656" s="227" t="s">
        <v>223</v>
      </c>
      <c r="S656" s="227"/>
      <c r="T656" s="227"/>
      <c r="U656" s="98">
        <v>307.83999999999997</v>
      </c>
    </row>
    <row r="657" spans="2:21">
      <c r="R657" s="227"/>
      <c r="S657" s="227"/>
      <c r="T657" s="227"/>
    </row>
    <row r="658" spans="2:21">
      <c r="B658" s="229" t="s">
        <v>866</v>
      </c>
      <c r="C658" s="229"/>
      <c r="D658" s="229"/>
      <c r="E658" s="229"/>
      <c r="F658" s="229"/>
      <c r="G658" s="229"/>
      <c r="H658" s="229"/>
      <c r="I658" s="230" t="s">
        <v>226</v>
      </c>
      <c r="J658" s="230"/>
      <c r="K658" s="230"/>
      <c r="L658" s="230" t="s">
        <v>118</v>
      </c>
      <c r="M658" s="230"/>
      <c r="N658" s="230"/>
      <c r="O658" s="230"/>
      <c r="P658" s="230"/>
      <c r="R658" s="227" t="s">
        <v>225</v>
      </c>
      <c r="S658" s="227"/>
      <c r="T658" s="227"/>
      <c r="U658" s="98">
        <v>4.55</v>
      </c>
    </row>
    <row r="659" spans="2:21">
      <c r="R659" s="227"/>
      <c r="S659" s="227"/>
      <c r="T659" s="227"/>
    </row>
    <row r="660" spans="2:21">
      <c r="B660" s="229" t="s">
        <v>866</v>
      </c>
      <c r="C660" s="229"/>
      <c r="D660" s="229"/>
      <c r="E660" s="229"/>
      <c r="F660" s="229"/>
      <c r="G660" s="229"/>
      <c r="H660" s="229"/>
      <c r="I660" s="230" t="s">
        <v>1221</v>
      </c>
      <c r="J660" s="230"/>
      <c r="K660" s="230"/>
      <c r="L660" s="230" t="s">
        <v>155</v>
      </c>
      <c r="M660" s="230"/>
      <c r="N660" s="230"/>
      <c r="O660" s="230"/>
      <c r="P660" s="230"/>
      <c r="R660" s="230" t="s">
        <v>1222</v>
      </c>
      <c r="S660" s="230"/>
      <c r="T660" s="230"/>
      <c r="U660" s="98">
        <v>105</v>
      </c>
    </row>
    <row r="661" spans="2:21">
      <c r="B661" s="229" t="s">
        <v>905</v>
      </c>
      <c r="C661" s="229"/>
      <c r="D661" s="229"/>
      <c r="E661" s="229"/>
      <c r="F661" s="229"/>
      <c r="G661" s="229"/>
      <c r="H661" s="229"/>
      <c r="I661" s="230" t="s">
        <v>1223</v>
      </c>
      <c r="J661" s="230"/>
      <c r="K661" s="230"/>
      <c r="L661" s="230" t="s">
        <v>127</v>
      </c>
      <c r="M661" s="230"/>
      <c r="N661" s="230"/>
      <c r="O661" s="230"/>
      <c r="P661" s="230"/>
      <c r="R661" s="227" t="s">
        <v>1224</v>
      </c>
      <c r="S661" s="227"/>
      <c r="T661" s="227"/>
      <c r="U661" s="98">
        <v>59.96</v>
      </c>
    </row>
    <row r="662" spans="2:21">
      <c r="R662" s="227"/>
      <c r="S662" s="227"/>
      <c r="T662" s="227"/>
    </row>
    <row r="663" spans="2:21">
      <c r="B663" s="229" t="s">
        <v>919</v>
      </c>
      <c r="C663" s="229"/>
      <c r="D663" s="229"/>
      <c r="E663" s="229"/>
      <c r="F663" s="229"/>
      <c r="G663" s="229"/>
      <c r="H663" s="229"/>
      <c r="I663" s="230" t="s">
        <v>234</v>
      </c>
      <c r="J663" s="230"/>
      <c r="K663" s="230"/>
      <c r="L663" s="230" t="s">
        <v>118</v>
      </c>
      <c r="M663" s="230"/>
      <c r="N663" s="230"/>
      <c r="O663" s="230"/>
      <c r="P663" s="230"/>
      <c r="R663" s="227" t="s">
        <v>225</v>
      </c>
      <c r="S663" s="227"/>
      <c r="T663" s="227"/>
      <c r="U663" s="98">
        <v>4.0999999999999996</v>
      </c>
    </row>
    <row r="664" spans="2:21">
      <c r="R664" s="227"/>
      <c r="S664" s="227"/>
      <c r="T664" s="227"/>
    </row>
    <row r="665" spans="2:21">
      <c r="B665" s="229" t="s">
        <v>919</v>
      </c>
      <c r="C665" s="229"/>
      <c r="D665" s="229"/>
      <c r="E665" s="229"/>
      <c r="F665" s="229"/>
      <c r="G665" s="229"/>
      <c r="H665" s="229"/>
      <c r="I665" s="230" t="s">
        <v>234</v>
      </c>
      <c r="J665" s="230"/>
      <c r="K665" s="230"/>
      <c r="L665" s="230" t="s">
        <v>118</v>
      </c>
      <c r="M665" s="230"/>
      <c r="N665" s="230"/>
      <c r="O665" s="230"/>
      <c r="P665" s="230"/>
      <c r="R665" s="227" t="s">
        <v>225</v>
      </c>
      <c r="S665" s="227"/>
      <c r="T665" s="227"/>
      <c r="U665" s="98">
        <v>100.44</v>
      </c>
    </row>
    <row r="666" spans="2:21">
      <c r="R666" s="227"/>
      <c r="S666" s="227"/>
      <c r="T666" s="227"/>
    </row>
    <row r="667" spans="2:21">
      <c r="B667" s="229" t="s">
        <v>919</v>
      </c>
      <c r="C667" s="229"/>
      <c r="D667" s="229"/>
      <c r="E667" s="229"/>
      <c r="F667" s="229"/>
      <c r="G667" s="229"/>
      <c r="H667" s="229"/>
      <c r="I667" s="230" t="s">
        <v>232</v>
      </c>
      <c r="J667" s="230"/>
      <c r="K667" s="230"/>
      <c r="L667" s="230" t="s">
        <v>144</v>
      </c>
      <c r="M667" s="230"/>
      <c r="N667" s="230"/>
      <c r="O667" s="230"/>
      <c r="P667" s="230"/>
      <c r="R667" s="227" t="s">
        <v>223</v>
      </c>
      <c r="S667" s="227"/>
      <c r="T667" s="227"/>
      <c r="U667" s="98">
        <v>135</v>
      </c>
    </row>
    <row r="668" spans="2:21">
      <c r="R668" s="227"/>
      <c r="S668" s="227"/>
      <c r="T668" s="227"/>
    </row>
    <row r="669" spans="2:21">
      <c r="B669" s="229" t="s">
        <v>919</v>
      </c>
      <c r="C669" s="229"/>
      <c r="D669" s="229"/>
      <c r="E669" s="229"/>
      <c r="F669" s="229"/>
      <c r="G669" s="229"/>
      <c r="H669" s="229"/>
      <c r="I669" s="230" t="s">
        <v>226</v>
      </c>
      <c r="J669" s="230"/>
      <c r="K669" s="230"/>
      <c r="L669" s="230" t="s">
        <v>118</v>
      </c>
      <c r="M669" s="230"/>
      <c r="N669" s="230"/>
      <c r="O669" s="230"/>
      <c r="P669" s="230"/>
      <c r="R669" s="230" t="s">
        <v>227</v>
      </c>
      <c r="S669" s="230"/>
      <c r="T669" s="230"/>
      <c r="U669" s="98">
        <v>11.95</v>
      </c>
    </row>
    <row r="670" spans="2:21">
      <c r="B670" s="229" t="s">
        <v>869</v>
      </c>
      <c r="C670" s="229"/>
      <c r="D670" s="229"/>
      <c r="E670" s="229"/>
      <c r="F670" s="229"/>
      <c r="G670" s="229"/>
      <c r="H670" s="229"/>
      <c r="I670" s="230" t="s">
        <v>234</v>
      </c>
      <c r="J670" s="230"/>
      <c r="K670" s="230"/>
      <c r="L670" s="230" t="s">
        <v>118</v>
      </c>
      <c r="M670" s="230"/>
      <c r="N670" s="230"/>
      <c r="O670" s="230"/>
      <c r="P670" s="230"/>
      <c r="R670" s="227" t="s">
        <v>225</v>
      </c>
      <c r="S670" s="227"/>
      <c r="T670" s="227"/>
      <c r="U670" s="98">
        <v>4.0999999999999996</v>
      </c>
    </row>
    <row r="671" spans="2:21">
      <c r="R671" s="227"/>
      <c r="S671" s="227"/>
      <c r="T671" s="227"/>
    </row>
    <row r="672" spans="2:21">
      <c r="B672" s="229" t="s">
        <v>928</v>
      </c>
      <c r="C672" s="229"/>
      <c r="D672" s="229"/>
      <c r="E672" s="229"/>
      <c r="F672" s="229"/>
      <c r="G672" s="229"/>
      <c r="H672" s="229"/>
      <c r="I672" s="230" t="s">
        <v>213</v>
      </c>
      <c r="J672" s="230"/>
      <c r="K672" s="230"/>
      <c r="L672" s="230" t="s">
        <v>144</v>
      </c>
      <c r="M672" s="230"/>
      <c r="N672" s="230"/>
      <c r="O672" s="230"/>
      <c r="P672" s="230"/>
      <c r="R672" s="227" t="s">
        <v>1214</v>
      </c>
      <c r="S672" s="227"/>
      <c r="T672" s="227"/>
      <c r="U672" s="98">
        <v>94.02</v>
      </c>
    </row>
    <row r="673" spans="2:21">
      <c r="R673" s="227"/>
      <c r="S673" s="227"/>
      <c r="T673" s="227"/>
    </row>
    <row r="674" spans="2:21">
      <c r="B674" s="229" t="s">
        <v>928</v>
      </c>
      <c r="C674" s="229"/>
      <c r="D674" s="229"/>
      <c r="E674" s="229"/>
      <c r="F674" s="229"/>
      <c r="G674" s="229"/>
      <c r="H674" s="229"/>
      <c r="I674" s="230" t="s">
        <v>213</v>
      </c>
      <c r="J674" s="230"/>
      <c r="K674" s="230"/>
      <c r="L674" s="230" t="s">
        <v>144</v>
      </c>
      <c r="M674" s="230"/>
      <c r="N674" s="230"/>
      <c r="O674" s="230"/>
      <c r="P674" s="230"/>
      <c r="R674" s="227" t="s">
        <v>223</v>
      </c>
      <c r="S674" s="227"/>
      <c r="T674" s="227"/>
      <c r="U674" s="98">
        <v>176.72</v>
      </c>
    </row>
    <row r="675" spans="2:21">
      <c r="R675" s="227"/>
      <c r="S675" s="227"/>
      <c r="T675" s="227"/>
    </row>
    <row r="676" spans="2:21">
      <c r="B676" s="229" t="s">
        <v>928</v>
      </c>
      <c r="C676" s="229"/>
      <c r="D676" s="229"/>
      <c r="E676" s="229"/>
      <c r="F676" s="229"/>
      <c r="G676" s="229"/>
      <c r="H676" s="229"/>
      <c r="I676" s="230" t="s">
        <v>226</v>
      </c>
      <c r="J676" s="230"/>
      <c r="K676" s="230"/>
      <c r="L676" s="230" t="s">
        <v>118</v>
      </c>
      <c r="M676" s="230"/>
      <c r="N676" s="230"/>
      <c r="O676" s="230"/>
      <c r="P676" s="230"/>
      <c r="R676" s="230" t="s">
        <v>227</v>
      </c>
      <c r="S676" s="230"/>
      <c r="T676" s="230"/>
      <c r="U676" s="98">
        <v>18.34</v>
      </c>
    </row>
    <row r="677" spans="2:21">
      <c r="B677" s="229" t="s">
        <v>928</v>
      </c>
      <c r="C677" s="229"/>
      <c r="D677" s="229"/>
      <c r="E677" s="229"/>
      <c r="F677" s="229"/>
      <c r="G677" s="229"/>
      <c r="H677" s="229"/>
      <c r="I677" s="230" t="s">
        <v>1212</v>
      </c>
      <c r="J677" s="230"/>
      <c r="K677" s="230"/>
      <c r="L677" s="230" t="s">
        <v>118</v>
      </c>
      <c r="M677" s="230"/>
      <c r="N677" s="230"/>
      <c r="O677" s="230"/>
      <c r="P677" s="230"/>
      <c r="R677" s="227" t="s">
        <v>225</v>
      </c>
      <c r="S677" s="227"/>
      <c r="T677" s="227"/>
      <c r="U677" s="98">
        <v>4.0999999999999996</v>
      </c>
    </row>
    <row r="678" spans="2:21">
      <c r="R678" s="227"/>
      <c r="S678" s="227"/>
      <c r="T678" s="227"/>
    </row>
    <row r="679" spans="2:21">
      <c r="B679" s="229" t="s">
        <v>908</v>
      </c>
      <c r="C679" s="229"/>
      <c r="D679" s="229"/>
      <c r="E679" s="229"/>
      <c r="F679" s="229"/>
      <c r="G679" s="229"/>
      <c r="H679" s="229"/>
      <c r="I679" s="230" t="s">
        <v>1225</v>
      </c>
      <c r="J679" s="230"/>
      <c r="K679" s="230"/>
      <c r="L679" s="230" t="s">
        <v>127</v>
      </c>
      <c r="M679" s="230"/>
      <c r="N679" s="230"/>
      <c r="O679" s="230"/>
      <c r="P679" s="230"/>
      <c r="R679" s="227" t="s">
        <v>1226</v>
      </c>
      <c r="S679" s="227"/>
      <c r="T679" s="227"/>
      <c r="U679" s="98">
        <v>149.99</v>
      </c>
    </row>
    <row r="680" spans="2:21">
      <c r="R680" s="227"/>
      <c r="S680" s="227"/>
      <c r="T680" s="227"/>
    </row>
    <row r="681" spans="2:21">
      <c r="B681" s="229" t="s">
        <v>908</v>
      </c>
      <c r="C681" s="229"/>
      <c r="D681" s="229"/>
      <c r="E681" s="229"/>
      <c r="F681" s="229"/>
      <c r="G681" s="229"/>
      <c r="H681" s="229"/>
      <c r="I681" s="230" t="s">
        <v>234</v>
      </c>
      <c r="J681" s="230"/>
      <c r="K681" s="230"/>
      <c r="L681" s="230" t="s">
        <v>118</v>
      </c>
      <c r="M681" s="230"/>
      <c r="N681" s="230"/>
      <c r="O681" s="230"/>
      <c r="P681" s="230"/>
      <c r="R681" s="227" t="s">
        <v>225</v>
      </c>
      <c r="S681" s="227"/>
      <c r="T681" s="227"/>
      <c r="U681" s="98">
        <v>27.85</v>
      </c>
    </row>
    <row r="682" spans="2:21">
      <c r="R682" s="227"/>
      <c r="S682" s="227"/>
      <c r="T682" s="227"/>
    </row>
    <row r="683" spans="2:21">
      <c r="B683" s="229" t="s">
        <v>932</v>
      </c>
      <c r="C683" s="229"/>
      <c r="D683" s="229"/>
      <c r="E683" s="229"/>
      <c r="F683" s="229"/>
      <c r="G683" s="229"/>
      <c r="H683" s="229"/>
      <c r="I683" s="230" t="s">
        <v>1212</v>
      </c>
      <c r="J683" s="230"/>
      <c r="K683" s="230"/>
      <c r="L683" s="230" t="s">
        <v>118</v>
      </c>
      <c r="M683" s="230"/>
      <c r="N683" s="230"/>
      <c r="O683" s="230"/>
      <c r="P683" s="230"/>
      <c r="R683" s="227" t="s">
        <v>225</v>
      </c>
      <c r="S683" s="227"/>
      <c r="T683" s="227"/>
      <c r="U683" s="98">
        <v>8.15</v>
      </c>
    </row>
    <row r="684" spans="2:21">
      <c r="R684" s="227"/>
      <c r="S684" s="227"/>
      <c r="T684" s="227"/>
    </row>
    <row r="685" spans="2:21">
      <c r="B685" s="229" t="s">
        <v>934</v>
      </c>
      <c r="C685" s="229"/>
      <c r="D685" s="229"/>
      <c r="E685" s="229"/>
      <c r="F685" s="229"/>
      <c r="G685" s="229"/>
      <c r="H685" s="229"/>
      <c r="I685" s="230" t="s">
        <v>1227</v>
      </c>
      <c r="J685" s="230"/>
      <c r="K685" s="230"/>
      <c r="L685" s="230" t="s">
        <v>127</v>
      </c>
      <c r="M685" s="230"/>
      <c r="N685" s="230"/>
      <c r="O685" s="230"/>
      <c r="P685" s="230"/>
      <c r="R685" s="227" t="s">
        <v>1204</v>
      </c>
      <c r="S685" s="227"/>
      <c r="T685" s="227"/>
      <c r="U685" s="98">
        <v>35.700000000000003</v>
      </c>
    </row>
    <row r="686" spans="2:21">
      <c r="R686" s="227"/>
      <c r="S686" s="227"/>
      <c r="T686" s="227"/>
    </row>
    <row r="687" spans="2:21">
      <c r="B687" s="229" t="s">
        <v>934</v>
      </c>
      <c r="C687" s="229"/>
      <c r="D687" s="229"/>
      <c r="E687" s="229"/>
      <c r="F687" s="229"/>
      <c r="G687" s="229"/>
      <c r="H687" s="229"/>
      <c r="I687" s="230" t="s">
        <v>1198</v>
      </c>
      <c r="J687" s="230"/>
      <c r="K687" s="230"/>
      <c r="L687" s="230" t="s">
        <v>98</v>
      </c>
      <c r="M687" s="230"/>
      <c r="N687" s="230"/>
      <c r="O687" s="230"/>
      <c r="P687" s="230"/>
      <c r="R687" s="230" t="s">
        <v>240</v>
      </c>
      <c r="S687" s="230"/>
      <c r="T687" s="230"/>
      <c r="U687" s="98">
        <v>7.29</v>
      </c>
    </row>
    <row r="688" spans="2:21">
      <c r="B688" s="229" t="s">
        <v>878</v>
      </c>
      <c r="C688" s="229"/>
      <c r="D688" s="229"/>
      <c r="E688" s="229"/>
      <c r="F688" s="229"/>
      <c r="G688" s="229"/>
      <c r="H688" s="229"/>
      <c r="I688" s="230" t="s">
        <v>1228</v>
      </c>
      <c r="J688" s="230"/>
      <c r="K688" s="230"/>
      <c r="L688" s="230" t="s">
        <v>127</v>
      </c>
      <c r="M688" s="230"/>
      <c r="N688" s="230"/>
      <c r="O688" s="230"/>
      <c r="P688" s="230"/>
      <c r="R688" s="227" t="s">
        <v>1204</v>
      </c>
      <c r="S688" s="227"/>
      <c r="T688" s="227"/>
      <c r="U688" s="98">
        <v>33.979999999999997</v>
      </c>
    </row>
    <row r="689" spans="1:22">
      <c r="R689" s="227"/>
      <c r="S689" s="227"/>
      <c r="T689" s="227"/>
    </row>
    <row r="690" spans="1:22">
      <c r="B690" s="229" t="s">
        <v>878</v>
      </c>
      <c r="C690" s="229"/>
      <c r="D690" s="229"/>
      <c r="E690" s="229"/>
      <c r="F690" s="229"/>
      <c r="G690" s="229"/>
      <c r="H690" s="229"/>
      <c r="I690" s="230" t="s">
        <v>1229</v>
      </c>
      <c r="J690" s="230"/>
      <c r="K690" s="230"/>
      <c r="L690" s="230" t="s">
        <v>127</v>
      </c>
      <c r="M690" s="230"/>
      <c r="N690" s="230"/>
      <c r="O690" s="230"/>
      <c r="P690" s="230"/>
      <c r="R690" s="227" t="s">
        <v>1204</v>
      </c>
      <c r="S690" s="227"/>
      <c r="T690" s="227"/>
      <c r="U690" s="98">
        <v>78.78</v>
      </c>
    </row>
    <row r="691" spans="1:22">
      <c r="R691" s="227"/>
      <c r="S691" s="227"/>
      <c r="T691" s="227"/>
    </row>
    <row r="692" spans="1:22">
      <c r="B692" s="229" t="s">
        <v>937</v>
      </c>
      <c r="C692" s="229"/>
      <c r="D692" s="229"/>
      <c r="E692" s="229"/>
      <c r="F692" s="229"/>
      <c r="G692" s="229"/>
      <c r="H692" s="229"/>
      <c r="I692" s="230" t="s">
        <v>233</v>
      </c>
      <c r="J692" s="230"/>
      <c r="K692" s="230"/>
      <c r="L692" s="230" t="s">
        <v>144</v>
      </c>
      <c r="M692" s="230"/>
      <c r="N692" s="230"/>
      <c r="O692" s="230"/>
      <c r="P692" s="230"/>
      <c r="R692" s="227" t="s">
        <v>1214</v>
      </c>
      <c r="S692" s="227"/>
      <c r="T692" s="227"/>
      <c r="U692" s="98">
        <v>347.56</v>
      </c>
    </row>
    <row r="693" spans="1:22">
      <c r="R693" s="227"/>
      <c r="S693" s="227"/>
      <c r="T693" s="227"/>
    </row>
    <row r="694" spans="1:22">
      <c r="B694" s="229" t="s">
        <v>937</v>
      </c>
      <c r="C694" s="229"/>
      <c r="D694" s="229"/>
      <c r="E694" s="229"/>
      <c r="F694" s="229"/>
      <c r="G694" s="229"/>
      <c r="H694" s="229"/>
      <c r="I694" s="230" t="s">
        <v>1230</v>
      </c>
      <c r="J694" s="230"/>
      <c r="K694" s="230"/>
      <c r="L694" s="230" t="s">
        <v>100</v>
      </c>
      <c r="M694" s="230"/>
      <c r="N694" s="230"/>
      <c r="O694" s="230"/>
      <c r="P694" s="230"/>
      <c r="R694" s="227" t="s">
        <v>1231</v>
      </c>
      <c r="S694" s="227"/>
      <c r="T694" s="227"/>
      <c r="U694" s="98">
        <v>750</v>
      </c>
    </row>
    <row r="695" spans="1:22">
      <c r="R695" s="227"/>
      <c r="S695" s="227"/>
      <c r="T695" s="227"/>
    </row>
    <row r="696" spans="1:22">
      <c r="B696" s="229" t="s">
        <v>891</v>
      </c>
      <c r="C696" s="229"/>
      <c r="D696" s="229"/>
      <c r="E696" s="229"/>
      <c r="F696" s="229"/>
      <c r="G696" s="229"/>
      <c r="H696" s="229"/>
      <c r="I696" s="230" t="s">
        <v>1232</v>
      </c>
      <c r="J696" s="230"/>
      <c r="K696" s="230"/>
      <c r="L696" s="230" t="s">
        <v>127</v>
      </c>
      <c r="M696" s="230"/>
      <c r="N696" s="230"/>
      <c r="O696" s="230"/>
      <c r="P696" s="230"/>
      <c r="R696" s="227" t="s">
        <v>1204</v>
      </c>
      <c r="S696" s="227"/>
      <c r="T696" s="227"/>
      <c r="U696" s="98">
        <v>56.25</v>
      </c>
    </row>
    <row r="697" spans="1:22">
      <c r="R697" s="227"/>
      <c r="S697" s="227"/>
      <c r="T697" s="227"/>
    </row>
    <row r="698" spans="1:22">
      <c r="B698" s="229" t="s">
        <v>891</v>
      </c>
      <c r="C698" s="229"/>
      <c r="D698" s="229"/>
      <c r="E698" s="229"/>
      <c r="F698" s="229"/>
      <c r="G698" s="229"/>
      <c r="H698" s="229"/>
      <c r="I698" s="230" t="s">
        <v>234</v>
      </c>
      <c r="J698" s="230"/>
      <c r="K698" s="230"/>
      <c r="L698" s="230" t="s">
        <v>118</v>
      </c>
      <c r="M698" s="230"/>
      <c r="N698" s="230"/>
      <c r="O698" s="230"/>
      <c r="P698" s="230"/>
      <c r="R698" s="227" t="s">
        <v>225</v>
      </c>
      <c r="S698" s="227"/>
      <c r="T698" s="227"/>
      <c r="U698" s="98">
        <v>13.82</v>
      </c>
    </row>
    <row r="699" spans="1:22">
      <c r="R699" s="227"/>
      <c r="S699" s="227"/>
      <c r="T699" s="227"/>
    </row>
    <row r="700" spans="1:22" ht="6" customHeight="1"/>
    <row r="701" spans="1:22">
      <c r="D701" s="169" t="s">
        <v>2</v>
      </c>
      <c r="F701" s="169" t="s">
        <v>2</v>
      </c>
      <c r="H701" s="169" t="s">
        <v>2</v>
      </c>
      <c r="O701" s="231" t="s">
        <v>221</v>
      </c>
      <c r="P701" s="231"/>
      <c r="Q701" s="231"/>
      <c r="R701" s="231"/>
      <c r="S701" s="231"/>
      <c r="U701" s="99">
        <v>5150.4399999999996</v>
      </c>
    </row>
    <row r="702" spans="1:22" ht="90" customHeight="1"/>
    <row r="703" spans="1:22" ht="11.25" customHeight="1"/>
    <row r="704" spans="1:22" ht="13.5" customHeight="1">
      <c r="A704" s="227" t="s">
        <v>881</v>
      </c>
      <c r="B704" s="227"/>
      <c r="C704" s="227"/>
      <c r="D704" s="227"/>
      <c r="E704" s="227"/>
      <c r="F704" s="227"/>
      <c r="G704" s="227"/>
      <c r="H704" s="227"/>
      <c r="I704" s="227"/>
      <c r="J704" s="227"/>
      <c r="K704" s="227"/>
      <c r="L704" s="227"/>
      <c r="M704" s="227"/>
      <c r="P704" s="228" t="s">
        <v>1233</v>
      </c>
      <c r="Q704" s="228"/>
      <c r="R704" s="228"/>
      <c r="S704" s="228"/>
      <c r="T704" s="228"/>
      <c r="U704" s="228"/>
      <c r="V704" s="228"/>
    </row>
    <row r="705" spans="1:21" ht="20.25" customHeight="1">
      <c r="A705" s="236" t="s">
        <v>883</v>
      </c>
      <c r="B705" s="236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</row>
    <row r="706" spans="1:21" ht="7.5" customHeight="1"/>
    <row r="707" spans="1:21">
      <c r="A707" s="235" t="s">
        <v>242</v>
      </c>
      <c r="B707" s="235"/>
      <c r="C707" s="235"/>
      <c r="D707" s="235"/>
      <c r="E707" s="235"/>
      <c r="F707" s="235"/>
      <c r="G707" s="235"/>
      <c r="H707" s="235"/>
      <c r="I707" s="235"/>
      <c r="J707" s="235"/>
      <c r="K707" s="235"/>
      <c r="L707" s="235"/>
    </row>
    <row r="708" spans="1:21" ht="6" customHeight="1"/>
    <row r="709" spans="1:21">
      <c r="B709" s="229" t="s">
        <v>884</v>
      </c>
      <c r="C709" s="229"/>
      <c r="D709" s="229"/>
      <c r="E709" s="229"/>
      <c r="F709" s="229"/>
      <c r="G709" s="229"/>
      <c r="H709" s="229"/>
      <c r="I709" s="230" t="s">
        <v>110</v>
      </c>
      <c r="J709" s="230"/>
      <c r="K709" s="230"/>
      <c r="L709" s="230" t="s">
        <v>111</v>
      </c>
      <c r="M709" s="230"/>
      <c r="N709" s="230"/>
      <c r="O709" s="230"/>
      <c r="P709" s="230"/>
      <c r="R709" s="230" t="s">
        <v>1234</v>
      </c>
      <c r="S709" s="230"/>
      <c r="T709" s="230"/>
      <c r="U709" s="98">
        <v>35</v>
      </c>
    </row>
    <row r="710" spans="1:21">
      <c r="B710" s="229" t="s">
        <v>884</v>
      </c>
      <c r="C710" s="229"/>
      <c r="D710" s="229"/>
      <c r="E710" s="229"/>
      <c r="F710" s="229"/>
      <c r="G710" s="229"/>
      <c r="H710" s="229"/>
      <c r="I710" s="230" t="s">
        <v>1235</v>
      </c>
      <c r="J710" s="230"/>
      <c r="K710" s="230"/>
      <c r="L710" s="230" t="s">
        <v>144</v>
      </c>
      <c r="M710" s="230"/>
      <c r="N710" s="230"/>
      <c r="O710" s="230"/>
      <c r="P710" s="230"/>
      <c r="R710" s="227" t="s">
        <v>1236</v>
      </c>
      <c r="S710" s="227"/>
      <c r="T710" s="227"/>
      <c r="U710" s="98">
        <v>250.22</v>
      </c>
    </row>
    <row r="711" spans="1:21">
      <c r="R711" s="227"/>
      <c r="S711" s="227"/>
      <c r="T711" s="227"/>
    </row>
    <row r="712" spans="1:21">
      <c r="B712" s="229" t="s">
        <v>875</v>
      </c>
      <c r="C712" s="229"/>
      <c r="D712" s="229"/>
      <c r="E712" s="229"/>
      <c r="F712" s="229"/>
      <c r="G712" s="229"/>
      <c r="H712" s="229"/>
      <c r="I712" s="230" t="s">
        <v>870</v>
      </c>
      <c r="J712" s="230"/>
      <c r="K712" s="230"/>
      <c r="L712" s="230" t="s">
        <v>111</v>
      </c>
      <c r="M712" s="230"/>
      <c r="N712" s="230"/>
      <c r="O712" s="230"/>
      <c r="P712" s="230"/>
      <c r="R712" s="230" t="s">
        <v>1237</v>
      </c>
      <c r="S712" s="230"/>
      <c r="T712" s="230"/>
      <c r="U712" s="98">
        <v>49</v>
      </c>
    </row>
    <row r="713" spans="1:21">
      <c r="B713" s="229" t="s">
        <v>875</v>
      </c>
      <c r="C713" s="229"/>
      <c r="D713" s="229"/>
      <c r="E713" s="229"/>
      <c r="F713" s="229"/>
      <c r="G713" s="229"/>
      <c r="H713" s="229"/>
      <c r="I713" s="230" t="s">
        <v>243</v>
      </c>
      <c r="J713" s="230"/>
      <c r="K713" s="230"/>
      <c r="L713" s="230" t="s">
        <v>144</v>
      </c>
      <c r="M713" s="230"/>
      <c r="N713" s="230"/>
      <c r="O713" s="230"/>
      <c r="P713" s="230"/>
      <c r="R713" s="230" t="s">
        <v>1238</v>
      </c>
      <c r="S713" s="230"/>
      <c r="T713" s="230"/>
      <c r="U713" s="98">
        <v>67.5</v>
      </c>
    </row>
    <row r="714" spans="1:21">
      <c r="B714" s="229" t="s">
        <v>914</v>
      </c>
      <c r="C714" s="229"/>
      <c r="D714" s="229"/>
      <c r="E714" s="229"/>
      <c r="F714" s="229"/>
      <c r="G714" s="229"/>
      <c r="H714" s="229"/>
      <c r="I714" s="230" t="s">
        <v>1239</v>
      </c>
      <c r="J714" s="230"/>
      <c r="K714" s="230"/>
      <c r="L714" s="230" t="s">
        <v>98</v>
      </c>
      <c r="M714" s="230"/>
      <c r="N714" s="230"/>
      <c r="O714" s="230"/>
      <c r="P714" s="230"/>
      <c r="R714" s="227" t="s">
        <v>1240</v>
      </c>
      <c r="S714" s="227"/>
      <c r="T714" s="227"/>
      <c r="U714" s="98">
        <v>66.66</v>
      </c>
    </row>
    <row r="715" spans="1:21">
      <c r="R715" s="227"/>
      <c r="S715" s="227"/>
      <c r="T715" s="227"/>
    </row>
    <row r="716" spans="1:21">
      <c r="B716" s="229" t="s">
        <v>914</v>
      </c>
      <c r="C716" s="229"/>
      <c r="D716" s="229"/>
      <c r="E716" s="229"/>
      <c r="F716" s="229"/>
      <c r="G716" s="229"/>
      <c r="H716" s="229"/>
      <c r="I716" s="230" t="s">
        <v>244</v>
      </c>
      <c r="J716" s="230"/>
      <c r="K716" s="230"/>
      <c r="L716" s="230" t="s">
        <v>144</v>
      </c>
      <c r="M716" s="230"/>
      <c r="N716" s="230"/>
      <c r="O716" s="230"/>
      <c r="P716" s="230"/>
      <c r="R716" s="230" t="s">
        <v>1241</v>
      </c>
      <c r="S716" s="230"/>
      <c r="T716" s="230"/>
      <c r="U716" s="98">
        <v>14.99</v>
      </c>
    </row>
    <row r="717" spans="1:21">
      <c r="B717" s="229" t="s">
        <v>925</v>
      </c>
      <c r="C717" s="229"/>
      <c r="D717" s="229"/>
      <c r="E717" s="229"/>
      <c r="F717" s="229"/>
      <c r="G717" s="229"/>
      <c r="H717" s="229"/>
      <c r="I717" s="230" t="s">
        <v>1242</v>
      </c>
      <c r="J717" s="230"/>
      <c r="K717" s="230"/>
      <c r="L717" s="230" t="s">
        <v>98</v>
      </c>
      <c r="M717" s="230"/>
      <c r="N717" s="230"/>
      <c r="O717" s="230"/>
      <c r="P717" s="230"/>
      <c r="R717" s="227" t="s">
        <v>1243</v>
      </c>
      <c r="S717" s="227"/>
      <c r="T717" s="227"/>
      <c r="U717" s="98">
        <v>56.3</v>
      </c>
    </row>
    <row r="718" spans="1:21">
      <c r="R718" s="227"/>
      <c r="S718" s="227"/>
      <c r="T718" s="227"/>
    </row>
    <row r="719" spans="1:21">
      <c r="B719" s="229" t="s">
        <v>925</v>
      </c>
      <c r="C719" s="229"/>
      <c r="D719" s="229"/>
      <c r="E719" s="229"/>
      <c r="F719" s="229"/>
      <c r="G719" s="229"/>
      <c r="H719" s="229"/>
      <c r="I719" s="230" t="s">
        <v>243</v>
      </c>
      <c r="J719" s="230"/>
      <c r="K719" s="230"/>
      <c r="L719" s="230" t="s">
        <v>144</v>
      </c>
      <c r="M719" s="230"/>
      <c r="N719" s="230"/>
      <c r="O719" s="230"/>
      <c r="P719" s="230"/>
      <c r="R719" s="230" t="s">
        <v>1244</v>
      </c>
      <c r="S719" s="230"/>
      <c r="T719" s="230"/>
      <c r="U719" s="98">
        <v>27.06</v>
      </c>
    </row>
    <row r="720" spans="1:21">
      <c r="B720" s="229" t="s">
        <v>949</v>
      </c>
      <c r="C720" s="229"/>
      <c r="D720" s="229"/>
      <c r="E720" s="229"/>
      <c r="F720" s="229"/>
      <c r="G720" s="229"/>
      <c r="H720" s="229"/>
      <c r="I720" s="230" t="s">
        <v>1245</v>
      </c>
      <c r="J720" s="230"/>
      <c r="K720" s="230"/>
      <c r="L720" s="230" t="s">
        <v>100</v>
      </c>
      <c r="M720" s="230"/>
      <c r="N720" s="230"/>
      <c r="O720" s="230"/>
      <c r="P720" s="230"/>
      <c r="R720" s="230" t="s">
        <v>1246</v>
      </c>
      <c r="S720" s="230"/>
      <c r="T720" s="230"/>
      <c r="U720" s="98">
        <v>15</v>
      </c>
    </row>
    <row r="721" spans="1:21">
      <c r="B721" s="229" t="s">
        <v>949</v>
      </c>
      <c r="C721" s="229"/>
      <c r="D721" s="229"/>
      <c r="E721" s="229"/>
      <c r="F721" s="229"/>
      <c r="G721" s="229"/>
      <c r="H721" s="229"/>
      <c r="I721" s="230" t="s">
        <v>246</v>
      </c>
      <c r="J721" s="230"/>
      <c r="K721" s="230"/>
      <c r="L721" s="230" t="s">
        <v>144</v>
      </c>
      <c r="M721" s="230"/>
      <c r="N721" s="230"/>
      <c r="O721" s="230"/>
      <c r="P721" s="230"/>
      <c r="R721" s="230" t="s">
        <v>1247</v>
      </c>
      <c r="S721" s="230"/>
      <c r="T721" s="230"/>
      <c r="U721" s="98">
        <v>37.31</v>
      </c>
    </row>
    <row r="722" spans="1:21">
      <c r="B722" s="229" t="s">
        <v>837</v>
      </c>
      <c r="C722" s="229"/>
      <c r="D722" s="229"/>
      <c r="E722" s="229"/>
      <c r="F722" s="229"/>
      <c r="G722" s="229"/>
      <c r="H722" s="229"/>
      <c r="I722" s="230" t="s">
        <v>247</v>
      </c>
      <c r="J722" s="230"/>
      <c r="K722" s="230"/>
      <c r="L722" s="230" t="s">
        <v>144</v>
      </c>
      <c r="M722" s="230"/>
      <c r="N722" s="230"/>
      <c r="O722" s="230"/>
      <c r="P722" s="230"/>
      <c r="R722" s="230" t="s">
        <v>1248</v>
      </c>
      <c r="S722" s="230"/>
      <c r="T722" s="230"/>
      <c r="U722" s="98">
        <v>-16.43</v>
      </c>
    </row>
    <row r="723" spans="1:21">
      <c r="B723" s="229" t="s">
        <v>837</v>
      </c>
      <c r="C723" s="229"/>
      <c r="D723" s="229"/>
      <c r="E723" s="229"/>
      <c r="F723" s="229"/>
      <c r="G723" s="229"/>
      <c r="H723" s="229"/>
      <c r="I723" s="230" t="s">
        <v>247</v>
      </c>
      <c r="J723" s="230"/>
      <c r="K723" s="230"/>
      <c r="L723" s="230" t="s">
        <v>144</v>
      </c>
      <c r="M723" s="230"/>
      <c r="N723" s="230"/>
      <c r="O723" s="230"/>
      <c r="P723" s="230"/>
      <c r="R723" s="230" t="s">
        <v>1249</v>
      </c>
      <c r="S723" s="230"/>
      <c r="T723" s="230"/>
      <c r="U723" s="98">
        <v>-16.43</v>
      </c>
    </row>
    <row r="724" spans="1:21">
      <c r="B724" s="229" t="s">
        <v>837</v>
      </c>
      <c r="C724" s="229"/>
      <c r="D724" s="229"/>
      <c r="E724" s="229"/>
      <c r="F724" s="229"/>
      <c r="G724" s="229"/>
      <c r="H724" s="229"/>
      <c r="I724" s="230" t="s">
        <v>247</v>
      </c>
      <c r="J724" s="230"/>
      <c r="K724" s="230"/>
      <c r="L724" s="230" t="s">
        <v>144</v>
      </c>
      <c r="M724" s="230"/>
      <c r="N724" s="230"/>
      <c r="O724" s="230"/>
      <c r="P724" s="230"/>
      <c r="R724" s="230" t="s">
        <v>1249</v>
      </c>
      <c r="S724" s="230"/>
      <c r="T724" s="230"/>
      <c r="U724" s="98">
        <v>-16.43</v>
      </c>
    </row>
    <row r="725" spans="1:21">
      <c r="B725" s="229" t="s">
        <v>837</v>
      </c>
      <c r="C725" s="229"/>
      <c r="D725" s="229"/>
      <c r="E725" s="229"/>
      <c r="F725" s="229"/>
      <c r="G725" s="229"/>
      <c r="H725" s="229"/>
      <c r="I725" s="230" t="s">
        <v>247</v>
      </c>
      <c r="J725" s="230"/>
      <c r="K725" s="230"/>
      <c r="L725" s="230" t="s">
        <v>144</v>
      </c>
      <c r="M725" s="230"/>
      <c r="N725" s="230"/>
      <c r="O725" s="230"/>
      <c r="P725" s="230"/>
      <c r="R725" s="230" t="s">
        <v>1249</v>
      </c>
      <c r="S725" s="230"/>
      <c r="T725" s="230"/>
      <c r="U725" s="98">
        <v>-16.43</v>
      </c>
    </row>
    <row r="726" spans="1:21">
      <c r="B726" s="229" t="s">
        <v>837</v>
      </c>
      <c r="C726" s="229"/>
      <c r="D726" s="229"/>
      <c r="E726" s="229"/>
      <c r="F726" s="229"/>
      <c r="G726" s="229"/>
      <c r="H726" s="229"/>
      <c r="I726" s="230" t="s">
        <v>247</v>
      </c>
      <c r="J726" s="230"/>
      <c r="K726" s="230"/>
      <c r="L726" s="230" t="s">
        <v>144</v>
      </c>
      <c r="M726" s="230"/>
      <c r="N726" s="230"/>
      <c r="O726" s="230"/>
      <c r="P726" s="230"/>
      <c r="R726" s="230" t="s">
        <v>1250</v>
      </c>
      <c r="S726" s="230"/>
      <c r="T726" s="230"/>
      <c r="U726" s="98">
        <v>265.33</v>
      </c>
    </row>
    <row r="727" spans="1:21">
      <c r="B727" s="229" t="s">
        <v>841</v>
      </c>
      <c r="C727" s="229"/>
      <c r="D727" s="229"/>
      <c r="E727" s="229"/>
      <c r="F727" s="229"/>
      <c r="G727" s="229"/>
      <c r="H727" s="229"/>
      <c r="I727" s="230" t="s">
        <v>243</v>
      </c>
      <c r="J727" s="230"/>
      <c r="K727" s="230"/>
      <c r="L727" s="230" t="s">
        <v>144</v>
      </c>
      <c r="M727" s="230"/>
      <c r="N727" s="230"/>
      <c r="O727" s="230"/>
      <c r="P727" s="230"/>
      <c r="R727" s="230" t="s">
        <v>1251</v>
      </c>
      <c r="S727" s="230"/>
      <c r="T727" s="230"/>
      <c r="U727" s="98">
        <v>67.81</v>
      </c>
    </row>
    <row r="728" spans="1:21">
      <c r="B728" s="229" t="s">
        <v>905</v>
      </c>
      <c r="C728" s="229"/>
      <c r="D728" s="229"/>
      <c r="E728" s="229"/>
      <c r="F728" s="229"/>
      <c r="G728" s="229"/>
      <c r="H728" s="229"/>
      <c r="I728" s="230" t="s">
        <v>243</v>
      </c>
      <c r="J728" s="230"/>
      <c r="K728" s="230"/>
      <c r="L728" s="230" t="s">
        <v>144</v>
      </c>
      <c r="M728" s="230"/>
      <c r="N728" s="230"/>
      <c r="O728" s="230"/>
      <c r="P728" s="230"/>
      <c r="R728" s="230" t="s">
        <v>1244</v>
      </c>
      <c r="S728" s="230"/>
      <c r="T728" s="230"/>
      <c r="U728" s="98">
        <v>27.06</v>
      </c>
    </row>
    <row r="729" spans="1:21">
      <c r="B729" s="229" t="s">
        <v>928</v>
      </c>
      <c r="C729" s="229"/>
      <c r="D729" s="229"/>
      <c r="E729" s="229"/>
      <c r="F729" s="229"/>
      <c r="G729" s="229"/>
      <c r="H729" s="229"/>
      <c r="I729" s="230" t="s">
        <v>243</v>
      </c>
      <c r="J729" s="230"/>
      <c r="K729" s="230"/>
      <c r="L729" s="230" t="s">
        <v>144</v>
      </c>
      <c r="M729" s="230"/>
      <c r="N729" s="230"/>
      <c r="O729" s="230"/>
      <c r="P729" s="230"/>
      <c r="R729" s="230" t="s">
        <v>1244</v>
      </c>
      <c r="S729" s="230"/>
      <c r="T729" s="230"/>
      <c r="U729" s="98">
        <v>27.06</v>
      </c>
    </row>
    <row r="730" spans="1:21">
      <c r="B730" s="229" t="s">
        <v>908</v>
      </c>
      <c r="C730" s="229"/>
      <c r="D730" s="229"/>
      <c r="E730" s="229"/>
      <c r="F730" s="229"/>
      <c r="G730" s="229"/>
      <c r="H730" s="229"/>
      <c r="I730" s="230" t="s">
        <v>243</v>
      </c>
      <c r="J730" s="230"/>
      <c r="K730" s="230"/>
      <c r="L730" s="230" t="s">
        <v>144</v>
      </c>
      <c r="M730" s="230"/>
      <c r="N730" s="230"/>
      <c r="O730" s="230"/>
      <c r="P730" s="230"/>
      <c r="R730" s="230" t="s">
        <v>1252</v>
      </c>
      <c r="S730" s="230"/>
      <c r="T730" s="230"/>
      <c r="U730" s="98">
        <v>187.5</v>
      </c>
    </row>
    <row r="731" spans="1:21">
      <c r="B731" s="229" t="s">
        <v>878</v>
      </c>
      <c r="C731" s="229"/>
      <c r="D731" s="229"/>
      <c r="E731" s="229"/>
      <c r="F731" s="229"/>
      <c r="G731" s="229"/>
      <c r="H731" s="229"/>
      <c r="I731" s="230" t="s">
        <v>248</v>
      </c>
      <c r="J731" s="230"/>
      <c r="K731" s="230"/>
      <c r="L731" s="230" t="s">
        <v>140</v>
      </c>
      <c r="M731" s="230"/>
      <c r="N731" s="230"/>
      <c r="O731" s="230"/>
      <c r="P731" s="230"/>
      <c r="R731" s="227" t="s">
        <v>1253</v>
      </c>
      <c r="S731" s="227"/>
      <c r="T731" s="227"/>
      <c r="U731" s="98">
        <v>9.99</v>
      </c>
    </row>
    <row r="732" spans="1:21">
      <c r="R732" s="227"/>
      <c r="S732" s="227"/>
      <c r="T732" s="227"/>
    </row>
    <row r="733" spans="1:21" ht="6" customHeight="1"/>
    <row r="734" spans="1:21">
      <c r="D734" s="169" t="s">
        <v>2</v>
      </c>
      <c r="F734" s="169" t="s">
        <v>2</v>
      </c>
      <c r="H734" s="169" t="s">
        <v>2</v>
      </c>
      <c r="O734" s="231" t="s">
        <v>242</v>
      </c>
      <c r="P734" s="231"/>
      <c r="Q734" s="231"/>
      <c r="R734" s="231"/>
      <c r="S734" s="231"/>
      <c r="U734" s="99">
        <v>1138.07</v>
      </c>
    </row>
    <row r="735" spans="1:21">
      <c r="A735" s="235" t="s">
        <v>249</v>
      </c>
      <c r="B735" s="235"/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</row>
    <row r="736" spans="1:21" ht="6" customHeight="1"/>
    <row r="737" spans="2:21">
      <c r="B737" s="229" t="s">
        <v>875</v>
      </c>
      <c r="C737" s="229"/>
      <c r="D737" s="229"/>
      <c r="E737" s="229"/>
      <c r="F737" s="229"/>
      <c r="G737" s="229"/>
      <c r="H737" s="229"/>
      <c r="I737" s="230" t="s">
        <v>97</v>
      </c>
      <c r="J737" s="230"/>
      <c r="K737" s="230"/>
      <c r="L737" s="230" t="s">
        <v>98</v>
      </c>
      <c r="M737" s="230"/>
      <c r="N737" s="230"/>
      <c r="O737" s="230"/>
      <c r="P737" s="230"/>
      <c r="R737" s="227" t="s">
        <v>1254</v>
      </c>
      <c r="S737" s="227"/>
      <c r="T737" s="227"/>
      <c r="U737" s="98">
        <v>259.36</v>
      </c>
    </row>
    <row r="738" spans="2:21">
      <c r="R738" s="227"/>
      <c r="S738" s="227"/>
      <c r="T738" s="227"/>
    </row>
    <row r="739" spans="2:21">
      <c r="B739" s="229" t="s">
        <v>914</v>
      </c>
      <c r="C739" s="229"/>
      <c r="D739" s="229"/>
      <c r="E739" s="229"/>
      <c r="F739" s="229"/>
      <c r="G739" s="229"/>
      <c r="H739" s="229"/>
      <c r="I739" s="230" t="s">
        <v>1255</v>
      </c>
      <c r="J739" s="230"/>
      <c r="K739" s="230"/>
      <c r="L739" s="230" t="s">
        <v>104</v>
      </c>
      <c r="M739" s="230"/>
      <c r="N739" s="230"/>
      <c r="O739" s="230"/>
      <c r="P739" s="230"/>
      <c r="R739" s="227" t="s">
        <v>1256</v>
      </c>
      <c r="S739" s="227"/>
      <c r="T739" s="227"/>
      <c r="U739" s="98">
        <v>82.12</v>
      </c>
    </row>
    <row r="740" spans="2:21">
      <c r="R740" s="227"/>
      <c r="S740" s="227"/>
      <c r="T740" s="227"/>
    </row>
    <row r="741" spans="2:21">
      <c r="B741" s="229" t="s">
        <v>925</v>
      </c>
      <c r="C741" s="229"/>
      <c r="D741" s="229"/>
      <c r="E741" s="229"/>
      <c r="F741" s="229"/>
      <c r="G741" s="229"/>
      <c r="H741" s="229"/>
      <c r="I741" s="230" t="s">
        <v>1257</v>
      </c>
      <c r="J741" s="230"/>
      <c r="K741" s="230"/>
      <c r="L741" s="230" t="s">
        <v>106</v>
      </c>
      <c r="M741" s="230"/>
      <c r="N741" s="230"/>
      <c r="O741" s="230"/>
      <c r="P741" s="230"/>
      <c r="R741" s="227" t="s">
        <v>1258</v>
      </c>
      <c r="S741" s="227"/>
      <c r="T741" s="227"/>
      <c r="U741" s="98">
        <v>-180.95</v>
      </c>
    </row>
    <row r="742" spans="2:21">
      <c r="R742" s="227"/>
      <c r="S742" s="227"/>
      <c r="T742" s="227"/>
    </row>
    <row r="743" spans="2:21">
      <c r="B743" s="229" t="s">
        <v>839</v>
      </c>
      <c r="C743" s="229"/>
      <c r="D743" s="229"/>
      <c r="E743" s="229"/>
      <c r="F743" s="229"/>
      <c r="G743" s="229"/>
      <c r="H743" s="229"/>
      <c r="I743" s="230" t="s">
        <v>97</v>
      </c>
      <c r="J743" s="230"/>
      <c r="K743" s="230"/>
      <c r="L743" s="230" t="s">
        <v>98</v>
      </c>
      <c r="M743" s="230"/>
      <c r="N743" s="230"/>
      <c r="O743" s="230"/>
      <c r="P743" s="230"/>
      <c r="R743" s="227" t="s">
        <v>1254</v>
      </c>
      <c r="S743" s="227"/>
      <c r="T743" s="227"/>
      <c r="U743" s="98">
        <v>93.42</v>
      </c>
    </row>
    <row r="744" spans="2:21">
      <c r="R744" s="227"/>
      <c r="S744" s="227"/>
      <c r="T744" s="227"/>
    </row>
    <row r="745" spans="2:21">
      <c r="B745" s="229" t="s">
        <v>839</v>
      </c>
      <c r="C745" s="229"/>
      <c r="D745" s="229"/>
      <c r="E745" s="229"/>
      <c r="F745" s="229"/>
      <c r="G745" s="229"/>
      <c r="H745" s="229"/>
      <c r="I745" s="230" t="s">
        <v>250</v>
      </c>
      <c r="J745" s="230"/>
      <c r="K745" s="230"/>
      <c r="L745" s="230" t="s">
        <v>251</v>
      </c>
      <c r="M745" s="230"/>
      <c r="N745" s="230"/>
      <c r="O745" s="230"/>
      <c r="P745" s="230"/>
      <c r="R745" s="227" t="s">
        <v>1259</v>
      </c>
      <c r="S745" s="227"/>
      <c r="T745" s="227"/>
      <c r="U745" s="98">
        <v>110.5</v>
      </c>
    </row>
    <row r="746" spans="2:21">
      <c r="R746" s="227"/>
      <c r="S746" s="227"/>
      <c r="T746" s="227"/>
    </row>
    <row r="747" spans="2:21">
      <c r="B747" s="229" t="s">
        <v>869</v>
      </c>
      <c r="C747" s="229"/>
      <c r="D747" s="229"/>
      <c r="E747" s="229"/>
      <c r="F747" s="229"/>
      <c r="G747" s="229"/>
      <c r="H747" s="229"/>
      <c r="I747" s="230" t="s">
        <v>1260</v>
      </c>
      <c r="J747" s="230"/>
      <c r="K747" s="230"/>
      <c r="L747" s="230" t="s">
        <v>252</v>
      </c>
      <c r="M747" s="230"/>
      <c r="N747" s="230"/>
      <c r="O747" s="230"/>
      <c r="P747" s="230"/>
      <c r="R747" s="227" t="s">
        <v>1261</v>
      </c>
      <c r="S747" s="227"/>
      <c r="T747" s="227"/>
      <c r="U747" s="98">
        <v>300.97000000000003</v>
      </c>
    </row>
    <row r="748" spans="2:21">
      <c r="R748" s="227"/>
      <c r="S748" s="227"/>
      <c r="T748" s="227"/>
    </row>
    <row r="749" spans="2:21">
      <c r="B749" s="229" t="s">
        <v>878</v>
      </c>
      <c r="C749" s="229"/>
      <c r="D749" s="229"/>
      <c r="E749" s="229"/>
      <c r="F749" s="229"/>
      <c r="G749" s="229"/>
      <c r="H749" s="229"/>
      <c r="I749" s="230" t="s">
        <v>1262</v>
      </c>
      <c r="J749" s="230"/>
      <c r="K749" s="230"/>
      <c r="L749" s="230" t="s">
        <v>252</v>
      </c>
      <c r="M749" s="230"/>
      <c r="N749" s="230"/>
      <c r="O749" s="230"/>
      <c r="P749" s="230"/>
      <c r="R749" s="227" t="s">
        <v>1261</v>
      </c>
      <c r="S749" s="227"/>
      <c r="T749" s="227"/>
      <c r="U749" s="98">
        <v>74.39</v>
      </c>
    </row>
    <row r="750" spans="2:21">
      <c r="R750" s="227"/>
      <c r="S750" s="227"/>
      <c r="T750" s="227"/>
    </row>
    <row r="751" spans="2:21" ht="6" customHeight="1"/>
    <row r="752" spans="2:21">
      <c r="D752" s="169" t="s">
        <v>2</v>
      </c>
      <c r="F752" s="169" t="s">
        <v>2</v>
      </c>
      <c r="H752" s="169" t="s">
        <v>2</v>
      </c>
      <c r="O752" s="231" t="s">
        <v>249</v>
      </c>
      <c r="P752" s="231"/>
      <c r="Q752" s="231"/>
      <c r="R752" s="231"/>
      <c r="S752" s="231"/>
      <c r="U752" s="99">
        <v>739.81</v>
      </c>
    </row>
    <row r="753" spans="1:22">
      <c r="A753" s="235" t="s">
        <v>253</v>
      </c>
      <c r="B753" s="235"/>
      <c r="C753" s="235"/>
      <c r="D753" s="235"/>
      <c r="E753" s="235"/>
      <c r="F753" s="235"/>
      <c r="G753" s="235"/>
      <c r="H753" s="235"/>
      <c r="I753" s="235"/>
      <c r="J753" s="235"/>
      <c r="K753" s="235"/>
      <c r="L753" s="235"/>
    </row>
    <row r="754" spans="1:22" ht="6" customHeight="1"/>
    <row r="755" spans="1:22">
      <c r="B755" s="229" t="s">
        <v>925</v>
      </c>
      <c r="C755" s="229"/>
      <c r="D755" s="229"/>
      <c r="E755" s="229"/>
      <c r="F755" s="229"/>
      <c r="G755" s="229"/>
      <c r="H755" s="229"/>
      <c r="I755" s="230" t="s">
        <v>1242</v>
      </c>
      <c r="J755" s="230"/>
      <c r="K755" s="230"/>
      <c r="L755" s="230" t="s">
        <v>98</v>
      </c>
      <c r="M755" s="230"/>
      <c r="N755" s="230"/>
      <c r="O755" s="230"/>
      <c r="P755" s="230"/>
      <c r="R755" s="227" t="s">
        <v>1263</v>
      </c>
      <c r="S755" s="227"/>
      <c r="T755" s="227"/>
      <c r="U755" s="98">
        <v>218.87</v>
      </c>
    </row>
    <row r="756" spans="1:22">
      <c r="R756" s="227"/>
      <c r="S756" s="227"/>
      <c r="T756" s="227"/>
    </row>
    <row r="757" spans="1:22">
      <c r="B757" s="229" t="s">
        <v>835</v>
      </c>
      <c r="C757" s="229"/>
      <c r="D757" s="229"/>
      <c r="E757" s="229"/>
      <c r="F757" s="229"/>
      <c r="G757" s="229"/>
      <c r="H757" s="229"/>
      <c r="I757" s="230" t="s">
        <v>1264</v>
      </c>
      <c r="J757" s="230"/>
      <c r="K757" s="230"/>
      <c r="L757" s="230" t="s">
        <v>98</v>
      </c>
      <c r="M757" s="230"/>
      <c r="N757" s="230"/>
      <c r="O757" s="230"/>
      <c r="P757" s="230"/>
      <c r="R757" s="230" t="s">
        <v>1265</v>
      </c>
      <c r="S757" s="230"/>
      <c r="T757" s="230"/>
      <c r="U757" s="98">
        <v>23.98</v>
      </c>
    </row>
    <row r="758" spans="1:22">
      <c r="B758" s="229" t="s">
        <v>837</v>
      </c>
      <c r="C758" s="229"/>
      <c r="D758" s="229"/>
      <c r="E758" s="229"/>
      <c r="F758" s="229"/>
      <c r="G758" s="229"/>
      <c r="H758" s="229"/>
      <c r="I758" s="230" t="s">
        <v>1266</v>
      </c>
      <c r="J758" s="230"/>
      <c r="K758" s="230"/>
      <c r="L758" s="230" t="s">
        <v>98</v>
      </c>
      <c r="M758" s="230"/>
      <c r="N758" s="230"/>
      <c r="O758" s="230"/>
      <c r="P758" s="230"/>
      <c r="R758" s="230" t="s">
        <v>1267</v>
      </c>
      <c r="S758" s="230"/>
      <c r="T758" s="230"/>
      <c r="U758" s="98">
        <v>34.99</v>
      </c>
    </row>
    <row r="759" spans="1:22">
      <c r="B759" s="229" t="s">
        <v>857</v>
      </c>
      <c r="C759" s="229"/>
      <c r="D759" s="229"/>
      <c r="E759" s="229"/>
      <c r="F759" s="229"/>
      <c r="G759" s="229"/>
      <c r="H759" s="229"/>
      <c r="I759" s="230" t="s">
        <v>1268</v>
      </c>
      <c r="J759" s="230"/>
      <c r="K759" s="230"/>
      <c r="L759" s="230" t="s">
        <v>1269</v>
      </c>
      <c r="M759" s="230"/>
      <c r="N759" s="230"/>
      <c r="O759" s="230"/>
      <c r="P759" s="230"/>
      <c r="R759" s="230" t="s">
        <v>1270</v>
      </c>
      <c r="S759" s="230"/>
      <c r="T759" s="230"/>
      <c r="U759" s="98">
        <v>599.98</v>
      </c>
    </row>
    <row r="760" spans="1:22">
      <c r="B760" s="229" t="s">
        <v>891</v>
      </c>
      <c r="C760" s="229"/>
      <c r="D760" s="229"/>
      <c r="E760" s="229"/>
      <c r="F760" s="229"/>
      <c r="G760" s="229"/>
      <c r="H760" s="229"/>
      <c r="I760" s="230" t="s">
        <v>123</v>
      </c>
      <c r="J760" s="230"/>
      <c r="K760" s="230"/>
      <c r="L760" s="230" t="s">
        <v>104</v>
      </c>
      <c r="M760" s="230"/>
      <c r="N760" s="230"/>
      <c r="O760" s="230"/>
      <c r="P760" s="230"/>
      <c r="R760" s="230" t="s">
        <v>1271</v>
      </c>
      <c r="S760" s="230"/>
      <c r="T760" s="230"/>
      <c r="U760" s="98">
        <v>128.04</v>
      </c>
    </row>
    <row r="761" spans="1:22" ht="6" customHeight="1"/>
    <row r="762" spans="1:22">
      <c r="D762" s="169" t="s">
        <v>2</v>
      </c>
      <c r="F762" s="169" t="s">
        <v>2</v>
      </c>
      <c r="H762" s="169" t="s">
        <v>2</v>
      </c>
      <c r="O762" s="231" t="s">
        <v>253</v>
      </c>
      <c r="P762" s="231"/>
      <c r="Q762" s="231"/>
      <c r="R762" s="231"/>
      <c r="S762" s="231"/>
      <c r="U762" s="99">
        <v>1005.86</v>
      </c>
    </row>
    <row r="763" spans="1:22" ht="66" customHeight="1"/>
    <row r="764" spans="1:22" ht="11.25" customHeight="1"/>
    <row r="765" spans="1:22" ht="13.5" customHeight="1">
      <c r="A765" s="227" t="s">
        <v>881</v>
      </c>
      <c r="B765" s="227"/>
      <c r="C765" s="227"/>
      <c r="D765" s="227"/>
      <c r="E765" s="227"/>
      <c r="F765" s="227"/>
      <c r="G765" s="227"/>
      <c r="H765" s="227"/>
      <c r="I765" s="227"/>
      <c r="J765" s="227"/>
      <c r="K765" s="227"/>
      <c r="L765" s="227"/>
      <c r="M765" s="227"/>
      <c r="P765" s="228" t="s">
        <v>1272</v>
      </c>
      <c r="Q765" s="228"/>
      <c r="R765" s="228"/>
      <c r="S765" s="228"/>
      <c r="T765" s="228"/>
      <c r="U765" s="228"/>
      <c r="V765" s="228"/>
    </row>
    <row r="766" spans="1:22" ht="20.25" customHeight="1">
      <c r="A766" s="236" t="s">
        <v>883</v>
      </c>
      <c r="B766" s="236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</row>
    <row r="767" spans="1:22" ht="7.5" customHeight="1"/>
    <row r="768" spans="1:22">
      <c r="A768" s="235" t="s">
        <v>254</v>
      </c>
      <c r="B768" s="235"/>
      <c r="C768" s="235"/>
      <c r="D768" s="235"/>
      <c r="E768" s="235"/>
      <c r="F768" s="235"/>
      <c r="G768" s="235"/>
      <c r="H768" s="235"/>
      <c r="I768" s="235"/>
      <c r="J768" s="235"/>
      <c r="K768" s="235"/>
      <c r="L768" s="235"/>
    </row>
    <row r="769" spans="1:21" ht="6" customHeight="1"/>
    <row r="770" spans="1:21">
      <c r="B770" s="229" t="s">
        <v>914</v>
      </c>
      <c r="C770" s="229"/>
      <c r="D770" s="229"/>
      <c r="E770" s="229"/>
      <c r="F770" s="229"/>
      <c r="G770" s="229"/>
      <c r="H770" s="229"/>
      <c r="I770" s="230" t="s">
        <v>1273</v>
      </c>
      <c r="J770" s="230"/>
      <c r="K770" s="230"/>
      <c r="L770" s="230" t="s">
        <v>98</v>
      </c>
      <c r="M770" s="230"/>
      <c r="N770" s="230"/>
      <c r="O770" s="230"/>
      <c r="P770" s="230"/>
      <c r="R770" s="230" t="s">
        <v>1274</v>
      </c>
      <c r="S770" s="230"/>
      <c r="T770" s="230"/>
      <c r="U770" s="98">
        <v>20.99</v>
      </c>
    </row>
    <row r="771" spans="1:21">
      <c r="B771" s="229" t="s">
        <v>914</v>
      </c>
      <c r="C771" s="229"/>
      <c r="D771" s="229"/>
      <c r="E771" s="229"/>
      <c r="F771" s="229"/>
      <c r="G771" s="229"/>
      <c r="H771" s="229"/>
      <c r="I771" s="230" t="s">
        <v>1239</v>
      </c>
      <c r="J771" s="230"/>
      <c r="K771" s="230"/>
      <c r="L771" s="230" t="s">
        <v>98</v>
      </c>
      <c r="M771" s="230"/>
      <c r="N771" s="230"/>
      <c r="O771" s="230"/>
      <c r="P771" s="230"/>
      <c r="R771" s="227" t="s">
        <v>1275</v>
      </c>
      <c r="S771" s="227"/>
      <c r="T771" s="227"/>
      <c r="U771" s="98">
        <v>66.67</v>
      </c>
    </row>
    <row r="772" spans="1:21">
      <c r="R772" s="227"/>
      <c r="S772" s="227"/>
      <c r="T772" s="227"/>
    </row>
    <row r="773" spans="1:21">
      <c r="B773" s="229" t="s">
        <v>914</v>
      </c>
      <c r="C773" s="229"/>
      <c r="D773" s="229"/>
      <c r="E773" s="229"/>
      <c r="F773" s="229"/>
      <c r="G773" s="229"/>
      <c r="H773" s="229"/>
      <c r="I773" s="230" t="s">
        <v>1276</v>
      </c>
      <c r="J773" s="230"/>
      <c r="K773" s="230"/>
      <c r="L773" s="230" t="s">
        <v>98</v>
      </c>
      <c r="M773" s="230"/>
      <c r="N773" s="230"/>
      <c r="O773" s="230"/>
      <c r="P773" s="230"/>
      <c r="R773" s="230" t="s">
        <v>1277</v>
      </c>
      <c r="S773" s="230"/>
      <c r="T773" s="230"/>
      <c r="U773" s="98">
        <v>61.96</v>
      </c>
    </row>
    <row r="774" spans="1:21">
      <c r="B774" s="229" t="s">
        <v>925</v>
      </c>
      <c r="C774" s="229"/>
      <c r="D774" s="229"/>
      <c r="E774" s="229"/>
      <c r="F774" s="229"/>
      <c r="G774" s="229"/>
      <c r="H774" s="229"/>
      <c r="I774" s="230" t="s">
        <v>1242</v>
      </c>
      <c r="J774" s="230"/>
      <c r="K774" s="230"/>
      <c r="L774" s="230" t="s">
        <v>98</v>
      </c>
      <c r="M774" s="230"/>
      <c r="N774" s="230"/>
      <c r="O774" s="230"/>
      <c r="P774" s="230"/>
      <c r="R774" s="227" t="s">
        <v>1278</v>
      </c>
      <c r="S774" s="227"/>
      <c r="T774" s="227"/>
      <c r="U774" s="98">
        <v>56.3</v>
      </c>
    </row>
    <row r="775" spans="1:21">
      <c r="R775" s="227"/>
      <c r="S775" s="227"/>
      <c r="T775" s="227"/>
    </row>
    <row r="776" spans="1:21">
      <c r="B776" s="229" t="s">
        <v>925</v>
      </c>
      <c r="C776" s="229"/>
      <c r="D776" s="229"/>
      <c r="E776" s="229"/>
      <c r="F776" s="229"/>
      <c r="G776" s="229"/>
      <c r="H776" s="229"/>
      <c r="I776" s="230" t="s">
        <v>1279</v>
      </c>
      <c r="J776" s="230"/>
      <c r="K776" s="230"/>
      <c r="L776" s="230" t="s">
        <v>98</v>
      </c>
      <c r="M776" s="230"/>
      <c r="N776" s="230"/>
      <c r="O776" s="230"/>
      <c r="P776" s="230"/>
      <c r="R776" s="230" t="s">
        <v>1274</v>
      </c>
      <c r="S776" s="230"/>
      <c r="T776" s="230"/>
      <c r="U776" s="98">
        <v>190.99</v>
      </c>
    </row>
    <row r="777" spans="1:21" ht="6" customHeight="1"/>
    <row r="778" spans="1:21">
      <c r="D778" s="169" t="s">
        <v>2</v>
      </c>
      <c r="F778" s="169" t="s">
        <v>2</v>
      </c>
      <c r="H778" s="169" t="s">
        <v>2</v>
      </c>
      <c r="O778" s="231" t="s">
        <v>254</v>
      </c>
      <c r="P778" s="231"/>
      <c r="Q778" s="231"/>
      <c r="R778" s="231"/>
      <c r="S778" s="231"/>
      <c r="U778" s="99">
        <v>396.91</v>
      </c>
    </row>
    <row r="779" spans="1:21">
      <c r="A779" s="235" t="s">
        <v>255</v>
      </c>
      <c r="B779" s="235"/>
      <c r="C779" s="235"/>
      <c r="D779" s="235"/>
      <c r="E779" s="235"/>
      <c r="F779" s="235"/>
      <c r="G779" s="235"/>
      <c r="H779" s="235"/>
      <c r="I779" s="235"/>
      <c r="J779" s="235"/>
      <c r="K779" s="235"/>
      <c r="L779" s="235"/>
    </row>
    <row r="780" spans="1:21" ht="6" customHeight="1"/>
    <row r="781" spans="1:21">
      <c r="B781" s="229" t="s">
        <v>831</v>
      </c>
      <c r="C781" s="229"/>
      <c r="D781" s="229"/>
      <c r="E781" s="229"/>
      <c r="F781" s="229"/>
      <c r="G781" s="229"/>
      <c r="H781" s="229"/>
      <c r="I781" s="230" t="s">
        <v>1280</v>
      </c>
      <c r="J781" s="230"/>
      <c r="K781" s="230"/>
      <c r="L781" s="230" t="s">
        <v>115</v>
      </c>
      <c r="M781" s="230"/>
      <c r="N781" s="230"/>
      <c r="O781" s="230"/>
      <c r="P781" s="230"/>
      <c r="R781" s="227" t="s">
        <v>1281</v>
      </c>
      <c r="S781" s="227"/>
      <c r="T781" s="227"/>
      <c r="U781" s="98">
        <v>40</v>
      </c>
    </row>
    <row r="782" spans="1:21">
      <c r="R782" s="227"/>
      <c r="S782" s="227"/>
      <c r="T782" s="227"/>
    </row>
    <row r="783" spans="1:21">
      <c r="B783" s="229" t="s">
        <v>914</v>
      </c>
      <c r="C783" s="229"/>
      <c r="D783" s="229"/>
      <c r="E783" s="229"/>
      <c r="F783" s="229"/>
      <c r="G783" s="229"/>
      <c r="H783" s="229"/>
      <c r="I783" s="230" t="s">
        <v>1239</v>
      </c>
      <c r="J783" s="230"/>
      <c r="K783" s="230"/>
      <c r="L783" s="230" t="s">
        <v>98</v>
      </c>
      <c r="M783" s="230"/>
      <c r="N783" s="230"/>
      <c r="O783" s="230"/>
      <c r="P783" s="230"/>
      <c r="R783" s="227" t="s">
        <v>1282</v>
      </c>
      <c r="S783" s="227"/>
      <c r="T783" s="227"/>
      <c r="U783" s="98">
        <v>66.66</v>
      </c>
    </row>
    <row r="784" spans="1:21">
      <c r="R784" s="227"/>
      <c r="S784" s="227"/>
      <c r="T784" s="227"/>
    </row>
    <row r="785" spans="1:21">
      <c r="B785" s="229" t="s">
        <v>925</v>
      </c>
      <c r="C785" s="229"/>
      <c r="D785" s="229"/>
      <c r="E785" s="229"/>
      <c r="F785" s="229"/>
      <c r="G785" s="229"/>
      <c r="H785" s="229"/>
      <c r="I785" s="230" t="s">
        <v>1242</v>
      </c>
      <c r="J785" s="230"/>
      <c r="K785" s="230"/>
      <c r="L785" s="230" t="s">
        <v>98</v>
      </c>
      <c r="M785" s="230"/>
      <c r="N785" s="230"/>
      <c r="O785" s="230"/>
      <c r="P785" s="230"/>
      <c r="R785" s="227" t="s">
        <v>1283</v>
      </c>
      <c r="S785" s="227"/>
      <c r="T785" s="227"/>
      <c r="U785" s="98">
        <v>56.3</v>
      </c>
    </row>
    <row r="786" spans="1:21">
      <c r="R786" s="227"/>
      <c r="S786" s="227"/>
      <c r="T786" s="227"/>
    </row>
    <row r="787" spans="1:21">
      <c r="B787" s="229" t="s">
        <v>866</v>
      </c>
      <c r="C787" s="229"/>
      <c r="D787" s="229"/>
      <c r="E787" s="229"/>
      <c r="F787" s="229"/>
      <c r="G787" s="229"/>
      <c r="H787" s="229"/>
      <c r="I787" s="230" t="s">
        <v>1284</v>
      </c>
      <c r="J787" s="230"/>
      <c r="K787" s="230"/>
      <c r="L787" s="230" t="s">
        <v>144</v>
      </c>
      <c r="M787" s="230"/>
      <c r="N787" s="230"/>
      <c r="O787" s="230"/>
      <c r="P787" s="230"/>
      <c r="R787" s="230" t="s">
        <v>1285</v>
      </c>
      <c r="S787" s="230"/>
      <c r="T787" s="230"/>
      <c r="U787" s="98">
        <v>143.52000000000001</v>
      </c>
    </row>
    <row r="788" spans="1:21">
      <c r="B788" s="229" t="s">
        <v>873</v>
      </c>
      <c r="C788" s="229"/>
      <c r="D788" s="229"/>
      <c r="E788" s="229"/>
      <c r="F788" s="229"/>
      <c r="G788" s="229"/>
      <c r="H788" s="229"/>
      <c r="I788" s="230" t="s">
        <v>1286</v>
      </c>
      <c r="J788" s="230"/>
      <c r="K788" s="230"/>
      <c r="L788" s="230" t="s">
        <v>115</v>
      </c>
      <c r="M788" s="230"/>
      <c r="N788" s="230"/>
      <c r="O788" s="230"/>
      <c r="P788" s="230"/>
      <c r="R788" s="227" t="s">
        <v>1287</v>
      </c>
      <c r="S788" s="227"/>
      <c r="T788" s="227"/>
      <c r="U788" s="98">
        <v>90</v>
      </c>
    </row>
    <row r="789" spans="1:21">
      <c r="R789" s="227"/>
      <c r="S789" s="227"/>
      <c r="T789" s="227"/>
    </row>
    <row r="790" spans="1:21">
      <c r="B790" s="229" t="s">
        <v>932</v>
      </c>
      <c r="C790" s="229"/>
      <c r="D790" s="229"/>
      <c r="E790" s="229"/>
      <c r="F790" s="229"/>
      <c r="G790" s="229"/>
      <c r="H790" s="229"/>
      <c r="I790" s="230" t="s">
        <v>1288</v>
      </c>
      <c r="J790" s="230"/>
      <c r="K790" s="230"/>
      <c r="L790" s="230" t="s">
        <v>102</v>
      </c>
      <c r="M790" s="230"/>
      <c r="N790" s="230"/>
      <c r="O790" s="230"/>
      <c r="P790" s="230"/>
      <c r="R790" s="227" t="s">
        <v>1289</v>
      </c>
      <c r="S790" s="227"/>
      <c r="T790" s="227"/>
      <c r="U790" s="98">
        <v>51.46</v>
      </c>
    </row>
    <row r="791" spans="1:21">
      <c r="R791" s="227"/>
      <c r="S791" s="227"/>
      <c r="T791" s="227"/>
    </row>
    <row r="792" spans="1:21" ht="6" customHeight="1"/>
    <row r="793" spans="1:21">
      <c r="D793" s="169" t="s">
        <v>2</v>
      </c>
      <c r="F793" s="169" t="s">
        <v>2</v>
      </c>
      <c r="H793" s="169" t="s">
        <v>2</v>
      </c>
      <c r="O793" s="231" t="s">
        <v>255</v>
      </c>
      <c r="P793" s="231"/>
      <c r="Q793" s="231"/>
      <c r="R793" s="231"/>
      <c r="S793" s="231"/>
      <c r="U793" s="99">
        <v>447.94</v>
      </c>
    </row>
    <row r="794" spans="1:21">
      <c r="A794" s="235" t="s">
        <v>256</v>
      </c>
      <c r="B794" s="235"/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</row>
    <row r="795" spans="1:21" ht="6" customHeight="1"/>
    <row r="796" spans="1:21">
      <c r="B796" s="229" t="s">
        <v>875</v>
      </c>
      <c r="C796" s="229"/>
      <c r="D796" s="229"/>
      <c r="E796" s="229"/>
      <c r="F796" s="229"/>
      <c r="G796" s="229"/>
      <c r="H796" s="229"/>
      <c r="I796" s="230" t="s">
        <v>1290</v>
      </c>
      <c r="J796" s="230"/>
      <c r="K796" s="230"/>
      <c r="L796" s="230" t="s">
        <v>144</v>
      </c>
      <c r="M796" s="230"/>
      <c r="N796" s="230"/>
      <c r="O796" s="230"/>
      <c r="P796" s="230"/>
      <c r="R796" s="227" t="s">
        <v>1291</v>
      </c>
      <c r="S796" s="227"/>
      <c r="T796" s="227"/>
      <c r="U796" s="98">
        <v>69</v>
      </c>
    </row>
    <row r="797" spans="1:21">
      <c r="R797" s="227"/>
      <c r="S797" s="227"/>
      <c r="T797" s="227"/>
    </row>
    <row r="798" spans="1:21">
      <c r="B798" s="229" t="s">
        <v>875</v>
      </c>
      <c r="C798" s="229"/>
      <c r="D798" s="229"/>
      <c r="E798" s="229"/>
      <c r="F798" s="229"/>
      <c r="G798" s="229"/>
      <c r="H798" s="229"/>
      <c r="I798" s="230" t="s">
        <v>1292</v>
      </c>
      <c r="J798" s="230"/>
      <c r="K798" s="230"/>
      <c r="L798" s="230" t="s">
        <v>115</v>
      </c>
      <c r="M798" s="230"/>
      <c r="N798" s="230"/>
      <c r="O798" s="230"/>
      <c r="P798" s="230"/>
      <c r="R798" s="227" t="s">
        <v>1293</v>
      </c>
      <c r="S798" s="227"/>
      <c r="T798" s="227"/>
      <c r="U798" s="98">
        <v>99</v>
      </c>
    </row>
    <row r="799" spans="1:21">
      <c r="R799" s="227"/>
      <c r="S799" s="227"/>
      <c r="T799" s="227"/>
    </row>
    <row r="800" spans="1:21">
      <c r="B800" s="229" t="s">
        <v>875</v>
      </c>
      <c r="C800" s="229"/>
      <c r="D800" s="229"/>
      <c r="E800" s="229"/>
      <c r="F800" s="229"/>
      <c r="G800" s="229"/>
      <c r="H800" s="229"/>
      <c r="I800" s="230" t="s">
        <v>1294</v>
      </c>
      <c r="J800" s="230"/>
      <c r="K800" s="230"/>
      <c r="L800" s="230" t="s">
        <v>102</v>
      </c>
      <c r="M800" s="230"/>
      <c r="N800" s="230"/>
      <c r="O800" s="230"/>
      <c r="P800" s="230"/>
      <c r="R800" s="230" t="s">
        <v>1295</v>
      </c>
      <c r="S800" s="230"/>
      <c r="T800" s="230"/>
      <c r="U800" s="98">
        <v>21.49</v>
      </c>
    </row>
    <row r="801" spans="2:21">
      <c r="B801" s="229" t="s">
        <v>837</v>
      </c>
      <c r="C801" s="229"/>
      <c r="D801" s="229"/>
      <c r="E801" s="229"/>
      <c r="F801" s="229"/>
      <c r="G801" s="229"/>
      <c r="H801" s="229"/>
      <c r="I801" s="230" t="s">
        <v>1296</v>
      </c>
      <c r="J801" s="230"/>
      <c r="K801" s="230"/>
      <c r="L801" s="230" t="s">
        <v>102</v>
      </c>
      <c r="M801" s="230"/>
      <c r="N801" s="230"/>
      <c r="O801" s="230"/>
      <c r="P801" s="230"/>
      <c r="R801" s="230" t="s">
        <v>257</v>
      </c>
      <c r="S801" s="230"/>
      <c r="T801" s="230"/>
      <c r="U801" s="98">
        <v>37</v>
      </c>
    </row>
    <row r="802" spans="2:21">
      <c r="B802" s="229" t="s">
        <v>1023</v>
      </c>
      <c r="C802" s="229"/>
      <c r="D802" s="229"/>
      <c r="E802" s="229"/>
      <c r="F802" s="229"/>
      <c r="G802" s="229"/>
      <c r="H802" s="229"/>
      <c r="I802" s="230" t="s">
        <v>1297</v>
      </c>
      <c r="J802" s="230"/>
      <c r="K802" s="230"/>
      <c r="L802" s="230" t="s">
        <v>102</v>
      </c>
      <c r="M802" s="230"/>
      <c r="N802" s="230"/>
      <c r="O802" s="230"/>
      <c r="P802" s="230"/>
      <c r="R802" s="230" t="s">
        <v>1298</v>
      </c>
      <c r="S802" s="230"/>
      <c r="T802" s="230"/>
      <c r="U802" s="98">
        <v>59.13</v>
      </c>
    </row>
    <row r="803" spans="2:21">
      <c r="B803" s="229" t="s">
        <v>1023</v>
      </c>
      <c r="C803" s="229"/>
      <c r="D803" s="229"/>
      <c r="E803" s="229"/>
      <c r="F803" s="229"/>
      <c r="G803" s="229"/>
      <c r="H803" s="229"/>
      <c r="I803" s="230" t="s">
        <v>1299</v>
      </c>
      <c r="J803" s="230"/>
      <c r="K803" s="230"/>
      <c r="L803" s="230" t="s">
        <v>102</v>
      </c>
      <c r="M803" s="230"/>
      <c r="N803" s="230"/>
      <c r="O803" s="230"/>
      <c r="P803" s="230"/>
      <c r="R803" s="230" t="s">
        <v>1298</v>
      </c>
      <c r="S803" s="230"/>
      <c r="T803" s="230"/>
      <c r="U803" s="98">
        <v>75.98</v>
      </c>
    </row>
    <row r="804" spans="2:21">
      <c r="B804" s="229" t="s">
        <v>888</v>
      </c>
      <c r="C804" s="229"/>
      <c r="D804" s="229"/>
      <c r="E804" s="229"/>
      <c r="F804" s="229"/>
      <c r="G804" s="229"/>
      <c r="H804" s="229"/>
      <c r="I804" s="230" t="s">
        <v>1300</v>
      </c>
      <c r="J804" s="230"/>
      <c r="K804" s="230"/>
      <c r="L804" s="230" t="s">
        <v>98</v>
      </c>
      <c r="M804" s="230"/>
      <c r="N804" s="230"/>
      <c r="O804" s="230"/>
      <c r="P804" s="230"/>
      <c r="R804" s="227" t="s">
        <v>1301</v>
      </c>
      <c r="S804" s="227"/>
      <c r="T804" s="227"/>
      <c r="U804" s="98">
        <v>410.06</v>
      </c>
    </row>
    <row r="805" spans="2:21">
      <c r="R805" s="227"/>
      <c r="S805" s="227"/>
      <c r="T805" s="227"/>
    </row>
    <row r="806" spans="2:21">
      <c r="B806" s="229" t="s">
        <v>888</v>
      </c>
      <c r="C806" s="229"/>
      <c r="D806" s="229"/>
      <c r="E806" s="229"/>
      <c r="F806" s="229"/>
      <c r="G806" s="229"/>
      <c r="H806" s="229"/>
      <c r="I806" s="230" t="s">
        <v>247</v>
      </c>
      <c r="J806" s="230"/>
      <c r="K806" s="230"/>
      <c r="L806" s="230" t="s">
        <v>144</v>
      </c>
      <c r="M806" s="230"/>
      <c r="N806" s="230"/>
      <c r="O806" s="230"/>
      <c r="P806" s="230"/>
      <c r="R806" s="227" t="s">
        <v>262</v>
      </c>
      <c r="S806" s="227"/>
      <c r="T806" s="227"/>
      <c r="U806" s="98">
        <v>14.99</v>
      </c>
    </row>
    <row r="807" spans="2:21">
      <c r="R807" s="227"/>
      <c r="S807" s="227"/>
      <c r="T807" s="227"/>
    </row>
    <row r="808" spans="2:21">
      <c r="B808" s="229" t="s">
        <v>866</v>
      </c>
      <c r="C808" s="229"/>
      <c r="D808" s="229"/>
      <c r="E808" s="229"/>
      <c r="F808" s="229"/>
      <c r="G808" s="229"/>
      <c r="H808" s="229"/>
      <c r="I808" s="230" t="s">
        <v>1302</v>
      </c>
      <c r="J808" s="230"/>
      <c r="K808" s="230"/>
      <c r="L808" s="230" t="s">
        <v>102</v>
      </c>
      <c r="M808" s="230"/>
      <c r="N808" s="230"/>
      <c r="O808" s="230"/>
      <c r="P808" s="230"/>
      <c r="R808" s="230" t="s">
        <v>257</v>
      </c>
      <c r="S808" s="230"/>
      <c r="T808" s="230"/>
      <c r="U808" s="98">
        <v>3.99</v>
      </c>
    </row>
    <row r="809" spans="2:21">
      <c r="B809" s="229" t="s">
        <v>866</v>
      </c>
      <c r="C809" s="229"/>
      <c r="D809" s="229"/>
      <c r="E809" s="229"/>
      <c r="F809" s="229"/>
      <c r="G809" s="229"/>
      <c r="H809" s="229"/>
      <c r="I809" s="230" t="s">
        <v>1303</v>
      </c>
      <c r="J809" s="230"/>
      <c r="K809" s="230"/>
      <c r="L809" s="230" t="s">
        <v>102</v>
      </c>
      <c r="M809" s="230"/>
      <c r="N809" s="230"/>
      <c r="O809" s="230"/>
      <c r="P809" s="230"/>
      <c r="R809" s="230" t="s">
        <v>1298</v>
      </c>
      <c r="S809" s="230"/>
      <c r="T809" s="230"/>
      <c r="U809" s="98">
        <v>39.19</v>
      </c>
    </row>
    <row r="810" spans="2:21">
      <c r="B810" s="229" t="s">
        <v>919</v>
      </c>
      <c r="C810" s="229"/>
      <c r="D810" s="229"/>
      <c r="E810" s="229"/>
      <c r="F810" s="229"/>
      <c r="G810" s="229"/>
      <c r="H810" s="229"/>
      <c r="I810" s="230" t="s">
        <v>1304</v>
      </c>
      <c r="J810" s="230"/>
      <c r="K810" s="230"/>
      <c r="L810" s="230" t="s">
        <v>102</v>
      </c>
      <c r="M810" s="230"/>
      <c r="N810" s="230"/>
      <c r="O810" s="230"/>
      <c r="P810" s="230"/>
      <c r="R810" s="230" t="s">
        <v>1295</v>
      </c>
      <c r="S810" s="230"/>
      <c r="T810" s="230"/>
      <c r="U810" s="98">
        <v>8.99</v>
      </c>
    </row>
    <row r="811" spans="2:21">
      <c r="B811" s="229" t="s">
        <v>919</v>
      </c>
      <c r="C811" s="229"/>
      <c r="D811" s="229"/>
      <c r="E811" s="229"/>
      <c r="F811" s="229"/>
      <c r="G811" s="229"/>
      <c r="H811" s="229"/>
      <c r="I811" s="230" t="s">
        <v>1305</v>
      </c>
      <c r="J811" s="230"/>
      <c r="K811" s="230"/>
      <c r="L811" s="230" t="s">
        <v>102</v>
      </c>
      <c r="M811" s="230"/>
      <c r="N811" s="230"/>
      <c r="O811" s="230"/>
      <c r="P811" s="230"/>
      <c r="R811" s="230" t="s">
        <v>1295</v>
      </c>
      <c r="S811" s="230"/>
      <c r="T811" s="230"/>
      <c r="U811" s="98">
        <v>16.489999999999998</v>
      </c>
    </row>
    <row r="812" spans="2:21">
      <c r="B812" s="229" t="s">
        <v>873</v>
      </c>
      <c r="C812" s="229"/>
      <c r="D812" s="229"/>
      <c r="E812" s="229"/>
      <c r="F812" s="229"/>
      <c r="G812" s="229"/>
      <c r="H812" s="229"/>
      <c r="I812" s="230" t="s">
        <v>1306</v>
      </c>
      <c r="J812" s="230"/>
      <c r="K812" s="230"/>
      <c r="L812" s="230" t="s">
        <v>102</v>
      </c>
      <c r="M812" s="230"/>
      <c r="N812" s="230"/>
      <c r="O812" s="230"/>
      <c r="P812" s="230"/>
      <c r="R812" s="230" t="s">
        <v>1298</v>
      </c>
      <c r="S812" s="230"/>
      <c r="T812" s="230"/>
      <c r="U812" s="98">
        <v>50.93</v>
      </c>
    </row>
    <row r="813" spans="2:21" ht="6" customHeight="1"/>
    <row r="814" spans="2:21">
      <c r="D814" s="169" t="s">
        <v>2</v>
      </c>
      <c r="F814" s="169" t="s">
        <v>2</v>
      </c>
      <c r="H814" s="169" t="s">
        <v>2</v>
      </c>
      <c r="O814" s="231" t="s">
        <v>256</v>
      </c>
      <c r="P814" s="231"/>
      <c r="Q814" s="231"/>
      <c r="R814" s="231"/>
      <c r="S814" s="231"/>
      <c r="U814" s="99">
        <v>906.24</v>
      </c>
    </row>
    <row r="815" spans="2:21" ht="168.75" customHeight="1"/>
    <row r="816" spans="2:21" ht="11.25" customHeight="1"/>
    <row r="817" spans="1:22" ht="13.5" customHeight="1">
      <c r="A817" s="227" t="s">
        <v>881</v>
      </c>
      <c r="B817" s="227"/>
      <c r="C817" s="227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P817" s="228" t="s">
        <v>1307</v>
      </c>
      <c r="Q817" s="228"/>
      <c r="R817" s="228"/>
      <c r="S817" s="228"/>
      <c r="T817" s="228"/>
      <c r="U817" s="228"/>
      <c r="V817" s="228"/>
    </row>
    <row r="818" spans="1:22" ht="20.25" customHeight="1">
      <c r="A818" s="236" t="s">
        <v>883</v>
      </c>
      <c r="B818" s="236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</row>
    <row r="819" spans="1:22" ht="7.5" customHeight="1"/>
    <row r="820" spans="1:22">
      <c r="A820" s="235" t="s">
        <v>258</v>
      </c>
      <c r="B820" s="235"/>
      <c r="C820" s="235"/>
      <c r="D820" s="235"/>
      <c r="E820" s="235"/>
      <c r="F820" s="235"/>
      <c r="G820" s="235"/>
      <c r="H820" s="235"/>
      <c r="I820" s="235"/>
      <c r="J820" s="235"/>
      <c r="K820" s="235"/>
      <c r="L820" s="235"/>
    </row>
    <row r="821" spans="1:22" ht="6" customHeight="1"/>
    <row r="822" spans="1:22">
      <c r="B822" s="229" t="s">
        <v>831</v>
      </c>
      <c r="C822" s="229"/>
      <c r="D822" s="229"/>
      <c r="E822" s="229"/>
      <c r="F822" s="229"/>
      <c r="G822" s="229"/>
      <c r="H822" s="229"/>
      <c r="I822" s="230" t="s">
        <v>1308</v>
      </c>
      <c r="J822" s="230"/>
      <c r="K822" s="230"/>
      <c r="L822" s="230" t="s">
        <v>127</v>
      </c>
      <c r="M822" s="230"/>
      <c r="N822" s="230"/>
      <c r="O822" s="230"/>
      <c r="P822" s="230"/>
      <c r="R822" s="230" t="s">
        <v>1309</v>
      </c>
      <c r="S822" s="230"/>
      <c r="T822" s="230"/>
      <c r="U822" s="98">
        <v>6.79</v>
      </c>
    </row>
    <row r="823" spans="1:22">
      <c r="B823" s="229" t="s">
        <v>831</v>
      </c>
      <c r="C823" s="229"/>
      <c r="D823" s="229"/>
      <c r="E823" s="229"/>
      <c r="F823" s="229"/>
      <c r="G823" s="229"/>
      <c r="H823" s="229"/>
      <c r="I823" s="227" t="s">
        <v>1310</v>
      </c>
      <c r="J823" s="227"/>
      <c r="K823" s="227"/>
      <c r="L823" s="230" t="s">
        <v>102</v>
      </c>
      <c r="M823" s="230"/>
      <c r="N823" s="230"/>
      <c r="O823" s="230"/>
      <c r="P823" s="230"/>
      <c r="R823" s="230" t="s">
        <v>1311</v>
      </c>
      <c r="S823" s="230"/>
      <c r="T823" s="230"/>
      <c r="U823" s="98">
        <v>129.80000000000001</v>
      </c>
    </row>
    <row r="824" spans="1:22">
      <c r="I824" s="227"/>
      <c r="J824" s="227"/>
      <c r="K824" s="227"/>
    </row>
    <row r="825" spans="1:22">
      <c r="B825" s="229" t="s">
        <v>914</v>
      </c>
      <c r="C825" s="229"/>
      <c r="D825" s="229"/>
      <c r="E825" s="229"/>
      <c r="F825" s="229"/>
      <c r="G825" s="229"/>
      <c r="H825" s="229"/>
      <c r="I825" s="230" t="s">
        <v>1312</v>
      </c>
      <c r="J825" s="230"/>
      <c r="K825" s="230"/>
      <c r="L825" s="230" t="s">
        <v>98</v>
      </c>
      <c r="M825" s="230"/>
      <c r="N825" s="230"/>
      <c r="O825" s="230"/>
      <c r="P825" s="230"/>
      <c r="R825" s="227" t="s">
        <v>1313</v>
      </c>
      <c r="S825" s="227"/>
      <c r="T825" s="227"/>
      <c r="U825" s="98">
        <v>65.98</v>
      </c>
    </row>
    <row r="826" spans="1:22">
      <c r="R826" s="227"/>
      <c r="S826" s="227"/>
      <c r="T826" s="227"/>
    </row>
    <row r="827" spans="1:22">
      <c r="B827" s="229" t="s">
        <v>857</v>
      </c>
      <c r="C827" s="229"/>
      <c r="D827" s="229"/>
      <c r="E827" s="229"/>
      <c r="F827" s="229"/>
      <c r="G827" s="229"/>
      <c r="H827" s="229"/>
      <c r="I827" s="230" t="s">
        <v>1314</v>
      </c>
      <c r="J827" s="230"/>
      <c r="K827" s="230"/>
      <c r="L827" s="230" t="s">
        <v>98</v>
      </c>
      <c r="M827" s="230"/>
      <c r="N827" s="230"/>
      <c r="O827" s="230"/>
      <c r="P827" s="230"/>
      <c r="R827" s="227" t="s">
        <v>1315</v>
      </c>
      <c r="S827" s="227"/>
      <c r="T827" s="227"/>
      <c r="U827" s="98">
        <v>19.850000000000001</v>
      </c>
    </row>
    <row r="828" spans="1:22">
      <c r="R828" s="227"/>
      <c r="S828" s="227"/>
      <c r="T828" s="227"/>
    </row>
    <row r="829" spans="1:22">
      <c r="B829" s="229" t="s">
        <v>857</v>
      </c>
      <c r="C829" s="229"/>
      <c r="D829" s="229"/>
      <c r="E829" s="229"/>
      <c r="F829" s="229"/>
      <c r="G829" s="229"/>
      <c r="H829" s="229"/>
      <c r="I829" s="230" t="s">
        <v>1316</v>
      </c>
      <c r="J829" s="230"/>
      <c r="K829" s="230"/>
      <c r="L829" s="230" t="s">
        <v>98</v>
      </c>
      <c r="M829" s="230"/>
      <c r="N829" s="230"/>
      <c r="O829" s="230"/>
      <c r="P829" s="230"/>
      <c r="R829" s="227" t="s">
        <v>1317</v>
      </c>
      <c r="S829" s="227"/>
      <c r="T829" s="227"/>
      <c r="U829" s="98">
        <v>25.64</v>
      </c>
    </row>
    <row r="830" spans="1:22">
      <c r="R830" s="227"/>
      <c r="S830" s="227"/>
      <c r="T830" s="227"/>
    </row>
    <row r="831" spans="1:22">
      <c r="B831" s="229" t="s">
        <v>839</v>
      </c>
      <c r="C831" s="229"/>
      <c r="D831" s="229"/>
      <c r="E831" s="229"/>
      <c r="F831" s="229"/>
      <c r="G831" s="229"/>
      <c r="H831" s="229"/>
      <c r="I831" s="230" t="s">
        <v>97</v>
      </c>
      <c r="J831" s="230"/>
      <c r="K831" s="230"/>
      <c r="L831" s="230" t="s">
        <v>98</v>
      </c>
      <c r="M831" s="230"/>
      <c r="N831" s="230"/>
      <c r="O831" s="230"/>
      <c r="P831" s="230"/>
      <c r="R831" s="230" t="s">
        <v>124</v>
      </c>
      <c r="S831" s="230"/>
      <c r="T831" s="230"/>
      <c r="U831" s="98">
        <v>34.020000000000003</v>
      </c>
    </row>
    <row r="832" spans="1:22">
      <c r="B832" s="229" t="s">
        <v>841</v>
      </c>
      <c r="C832" s="229"/>
      <c r="D832" s="229"/>
      <c r="E832" s="229"/>
      <c r="F832" s="229"/>
      <c r="G832" s="229"/>
      <c r="H832" s="229"/>
      <c r="I832" s="230" t="s">
        <v>243</v>
      </c>
      <c r="J832" s="230"/>
      <c r="K832" s="230"/>
      <c r="L832" s="230" t="s">
        <v>134</v>
      </c>
      <c r="M832" s="230"/>
      <c r="N832" s="230"/>
      <c r="O832" s="230"/>
      <c r="P832" s="230"/>
      <c r="R832" s="230" t="s">
        <v>1318</v>
      </c>
      <c r="S832" s="230"/>
      <c r="T832" s="230"/>
      <c r="U832" s="98">
        <v>125</v>
      </c>
    </row>
    <row r="833" spans="2:21">
      <c r="B833" s="229" t="s">
        <v>1023</v>
      </c>
      <c r="C833" s="229"/>
      <c r="D833" s="229"/>
      <c r="E833" s="229"/>
      <c r="F833" s="229"/>
      <c r="G833" s="229"/>
      <c r="H833" s="229"/>
      <c r="I833" s="230" t="s">
        <v>1319</v>
      </c>
      <c r="J833" s="230"/>
      <c r="K833" s="230"/>
      <c r="L833" s="230" t="s">
        <v>98</v>
      </c>
      <c r="M833" s="230"/>
      <c r="N833" s="230"/>
      <c r="O833" s="230"/>
      <c r="P833" s="230"/>
      <c r="R833" s="230" t="s">
        <v>1320</v>
      </c>
      <c r="S833" s="230"/>
      <c r="T833" s="230"/>
      <c r="U833" s="98">
        <v>133.97999999999999</v>
      </c>
    </row>
    <row r="834" spans="2:21">
      <c r="B834" s="229" t="s">
        <v>927</v>
      </c>
      <c r="C834" s="229"/>
      <c r="D834" s="229"/>
      <c r="E834" s="229"/>
      <c r="F834" s="229"/>
      <c r="G834" s="229"/>
      <c r="H834" s="229"/>
      <c r="I834" s="230" t="s">
        <v>1321</v>
      </c>
      <c r="J834" s="230"/>
      <c r="K834" s="230"/>
      <c r="L834" s="230" t="s">
        <v>98</v>
      </c>
      <c r="M834" s="230"/>
      <c r="N834" s="230"/>
      <c r="O834" s="230"/>
      <c r="P834" s="230"/>
      <c r="R834" s="230" t="s">
        <v>138</v>
      </c>
      <c r="S834" s="230"/>
      <c r="T834" s="230"/>
      <c r="U834" s="98">
        <v>31.98</v>
      </c>
    </row>
    <row r="835" spans="2:21">
      <c r="B835" s="229" t="s">
        <v>919</v>
      </c>
      <c r="C835" s="229"/>
      <c r="D835" s="229"/>
      <c r="E835" s="229"/>
      <c r="F835" s="229"/>
      <c r="G835" s="229"/>
      <c r="H835" s="229"/>
      <c r="I835" s="230" t="s">
        <v>1322</v>
      </c>
      <c r="J835" s="230"/>
      <c r="K835" s="230"/>
      <c r="L835" s="230" t="s">
        <v>127</v>
      </c>
      <c r="M835" s="230"/>
      <c r="N835" s="230"/>
      <c r="O835" s="230"/>
      <c r="P835" s="230"/>
      <c r="R835" s="230" t="s">
        <v>1323</v>
      </c>
      <c r="S835" s="230"/>
      <c r="T835" s="230"/>
      <c r="U835" s="98">
        <v>91.95</v>
      </c>
    </row>
    <row r="836" spans="2:21">
      <c r="B836" s="229" t="s">
        <v>873</v>
      </c>
      <c r="C836" s="229"/>
      <c r="D836" s="229"/>
      <c r="E836" s="229"/>
      <c r="F836" s="229"/>
      <c r="G836" s="229"/>
      <c r="H836" s="229"/>
      <c r="I836" s="230" t="s">
        <v>246</v>
      </c>
      <c r="J836" s="230"/>
      <c r="K836" s="230"/>
      <c r="L836" s="230" t="s">
        <v>134</v>
      </c>
      <c r="M836" s="230"/>
      <c r="N836" s="230"/>
      <c r="O836" s="230"/>
      <c r="P836" s="230"/>
      <c r="R836" s="230" t="s">
        <v>1324</v>
      </c>
      <c r="S836" s="230"/>
      <c r="T836" s="230"/>
      <c r="U836" s="98">
        <v>37.31</v>
      </c>
    </row>
    <row r="837" spans="2:21">
      <c r="B837" s="229" t="s">
        <v>928</v>
      </c>
      <c r="C837" s="229"/>
      <c r="D837" s="229"/>
      <c r="E837" s="229"/>
      <c r="F837" s="229"/>
      <c r="G837" s="229"/>
      <c r="H837" s="229"/>
      <c r="I837" s="230" t="s">
        <v>1325</v>
      </c>
      <c r="J837" s="230"/>
      <c r="K837" s="230"/>
      <c r="L837" s="230" t="s">
        <v>98</v>
      </c>
      <c r="M837" s="230"/>
      <c r="N837" s="230"/>
      <c r="O837" s="230"/>
      <c r="P837" s="230"/>
      <c r="R837" s="230" t="s">
        <v>1326</v>
      </c>
      <c r="S837" s="230"/>
      <c r="T837" s="230"/>
      <c r="U837" s="98">
        <v>25.02</v>
      </c>
    </row>
    <row r="838" spans="2:21">
      <c r="B838" s="229" t="s">
        <v>928</v>
      </c>
      <c r="C838" s="229"/>
      <c r="D838" s="229"/>
      <c r="E838" s="229"/>
      <c r="F838" s="229"/>
      <c r="G838" s="229"/>
      <c r="H838" s="229"/>
      <c r="I838" s="230" t="s">
        <v>1327</v>
      </c>
      <c r="J838" s="230"/>
      <c r="K838" s="230"/>
      <c r="L838" s="230" t="s">
        <v>98</v>
      </c>
      <c r="M838" s="230"/>
      <c r="N838" s="230"/>
      <c r="O838" s="230"/>
      <c r="P838" s="230"/>
      <c r="R838" s="230" t="s">
        <v>1328</v>
      </c>
      <c r="S838" s="230"/>
      <c r="T838" s="230"/>
      <c r="U838" s="98">
        <v>33.99</v>
      </c>
    </row>
    <row r="839" spans="2:21">
      <c r="B839" s="229" t="s">
        <v>908</v>
      </c>
      <c r="C839" s="229"/>
      <c r="D839" s="229"/>
      <c r="E839" s="229"/>
      <c r="F839" s="229"/>
      <c r="G839" s="229"/>
      <c r="H839" s="229"/>
      <c r="I839" s="230" t="s">
        <v>263</v>
      </c>
      <c r="J839" s="230"/>
      <c r="K839" s="230"/>
      <c r="L839" s="230" t="s">
        <v>127</v>
      </c>
      <c r="M839" s="230"/>
      <c r="N839" s="230"/>
      <c r="O839" s="230"/>
      <c r="P839" s="230"/>
      <c r="R839" s="230" t="s">
        <v>1329</v>
      </c>
      <c r="S839" s="230"/>
      <c r="T839" s="230"/>
      <c r="U839" s="98">
        <v>91.71</v>
      </c>
    </row>
    <row r="840" spans="2:21">
      <c r="B840" s="229" t="s">
        <v>908</v>
      </c>
      <c r="C840" s="229"/>
      <c r="D840" s="229"/>
      <c r="E840" s="229"/>
      <c r="F840" s="229"/>
      <c r="G840" s="229"/>
      <c r="H840" s="229"/>
      <c r="I840" s="230" t="s">
        <v>139</v>
      </c>
      <c r="J840" s="230"/>
      <c r="K840" s="230"/>
      <c r="L840" s="230" t="s">
        <v>144</v>
      </c>
      <c r="M840" s="230"/>
      <c r="N840" s="230"/>
      <c r="O840" s="230"/>
      <c r="P840" s="230"/>
      <c r="R840" s="227" t="s">
        <v>1330</v>
      </c>
      <c r="S840" s="227"/>
      <c r="T840" s="227"/>
      <c r="U840" s="98">
        <v>54.99</v>
      </c>
    </row>
    <row r="841" spans="2:21">
      <c r="R841" s="227"/>
      <c r="S841" s="227"/>
      <c r="T841" s="227"/>
    </row>
    <row r="842" spans="2:21">
      <c r="B842" s="229" t="s">
        <v>935</v>
      </c>
      <c r="C842" s="229"/>
      <c r="D842" s="229"/>
      <c r="E842" s="229"/>
      <c r="F842" s="229"/>
      <c r="G842" s="229"/>
      <c r="H842" s="229"/>
      <c r="I842" s="230" t="s">
        <v>1331</v>
      </c>
      <c r="J842" s="230"/>
      <c r="K842" s="230"/>
      <c r="L842" s="230" t="s">
        <v>98</v>
      </c>
      <c r="M842" s="230"/>
      <c r="N842" s="230"/>
      <c r="O842" s="230"/>
      <c r="P842" s="230"/>
      <c r="R842" s="230" t="s">
        <v>1332</v>
      </c>
      <c r="S842" s="230"/>
      <c r="T842" s="230"/>
      <c r="U842" s="98">
        <v>19.989999999999998</v>
      </c>
    </row>
    <row r="843" spans="2:21">
      <c r="B843" s="229" t="s">
        <v>878</v>
      </c>
      <c r="C843" s="229"/>
      <c r="D843" s="229"/>
      <c r="E843" s="229"/>
      <c r="F843" s="229"/>
      <c r="G843" s="229"/>
      <c r="H843" s="229"/>
      <c r="I843" s="230" t="s">
        <v>1333</v>
      </c>
      <c r="J843" s="230"/>
      <c r="K843" s="230"/>
      <c r="L843" s="230" t="s">
        <v>98</v>
      </c>
      <c r="M843" s="230"/>
      <c r="N843" s="230"/>
      <c r="O843" s="230"/>
      <c r="P843" s="230"/>
      <c r="R843" s="227" t="s">
        <v>1334</v>
      </c>
      <c r="S843" s="227"/>
      <c r="T843" s="227"/>
      <c r="U843" s="98">
        <v>51.56</v>
      </c>
    </row>
    <row r="844" spans="2:21">
      <c r="R844" s="227"/>
      <c r="S844" s="227"/>
      <c r="T844" s="227"/>
    </row>
    <row r="845" spans="2:21">
      <c r="B845" s="229" t="s">
        <v>878</v>
      </c>
      <c r="C845" s="229"/>
      <c r="D845" s="229"/>
      <c r="E845" s="229"/>
      <c r="F845" s="229"/>
      <c r="G845" s="229"/>
      <c r="H845" s="229"/>
      <c r="I845" s="230" t="s">
        <v>1335</v>
      </c>
      <c r="J845" s="230"/>
      <c r="K845" s="230"/>
      <c r="L845" s="230" t="s">
        <v>98</v>
      </c>
      <c r="M845" s="230"/>
      <c r="N845" s="230"/>
      <c r="O845" s="230"/>
      <c r="P845" s="230"/>
      <c r="R845" s="230" t="s">
        <v>1336</v>
      </c>
      <c r="S845" s="230"/>
      <c r="T845" s="230"/>
      <c r="U845" s="98">
        <v>46.54</v>
      </c>
    </row>
    <row r="846" spans="2:21">
      <c r="B846" s="229" t="s">
        <v>891</v>
      </c>
      <c r="C846" s="229"/>
      <c r="D846" s="229"/>
      <c r="E846" s="229"/>
      <c r="F846" s="229"/>
      <c r="G846" s="229"/>
      <c r="H846" s="229"/>
      <c r="I846" s="230" t="s">
        <v>259</v>
      </c>
      <c r="J846" s="230"/>
      <c r="K846" s="230"/>
      <c r="L846" s="230" t="s">
        <v>144</v>
      </c>
      <c r="M846" s="230"/>
      <c r="N846" s="230"/>
      <c r="O846" s="230"/>
      <c r="P846" s="230"/>
      <c r="R846" s="227" t="s">
        <v>1337</v>
      </c>
      <c r="S846" s="227"/>
      <c r="T846" s="227"/>
      <c r="U846" s="98">
        <v>4.95</v>
      </c>
    </row>
    <row r="847" spans="2:21">
      <c r="R847" s="227"/>
      <c r="S847" s="227"/>
      <c r="T847" s="227"/>
    </row>
    <row r="848" spans="2:21">
      <c r="B848" s="229" t="s">
        <v>891</v>
      </c>
      <c r="C848" s="229"/>
      <c r="D848" s="229"/>
      <c r="E848" s="229"/>
      <c r="F848" s="229"/>
      <c r="G848" s="229"/>
      <c r="H848" s="229"/>
      <c r="I848" s="230" t="s">
        <v>243</v>
      </c>
      <c r="J848" s="230"/>
      <c r="K848" s="230"/>
      <c r="L848" s="230" t="s">
        <v>134</v>
      </c>
      <c r="M848" s="230"/>
      <c r="N848" s="230"/>
      <c r="O848" s="230"/>
      <c r="P848" s="230"/>
      <c r="R848" s="227" t="s">
        <v>1338</v>
      </c>
      <c r="S848" s="227"/>
      <c r="T848" s="227"/>
      <c r="U848" s="98">
        <v>225</v>
      </c>
    </row>
    <row r="849" spans="1:21">
      <c r="R849" s="227"/>
      <c r="S849" s="227"/>
      <c r="T849" s="227"/>
    </row>
    <row r="850" spans="1:21" ht="6" customHeight="1"/>
    <row r="851" spans="1:21">
      <c r="D851" s="169" t="s">
        <v>2</v>
      </c>
      <c r="F851" s="169" t="s">
        <v>2</v>
      </c>
      <c r="H851" s="169" t="s">
        <v>2</v>
      </c>
      <c r="O851" s="231" t="s">
        <v>258</v>
      </c>
      <c r="P851" s="231"/>
      <c r="Q851" s="231"/>
      <c r="R851" s="231"/>
      <c r="S851" s="231"/>
      <c r="U851" s="99">
        <v>1256.05</v>
      </c>
    </row>
    <row r="852" spans="1:21">
      <c r="A852" s="235" t="s">
        <v>264</v>
      </c>
      <c r="B852" s="235"/>
      <c r="C852" s="235"/>
      <c r="D852" s="235"/>
      <c r="E852" s="235"/>
      <c r="F852" s="235"/>
      <c r="G852" s="235"/>
      <c r="H852" s="235"/>
      <c r="I852" s="235"/>
      <c r="J852" s="235"/>
      <c r="K852" s="235"/>
      <c r="L852" s="235"/>
    </row>
    <row r="853" spans="1:21" ht="6" customHeight="1"/>
    <row r="854" spans="1:21">
      <c r="B854" s="229" t="s">
        <v>875</v>
      </c>
      <c r="C854" s="229"/>
      <c r="D854" s="229"/>
      <c r="E854" s="229"/>
      <c r="F854" s="229"/>
      <c r="G854" s="229"/>
      <c r="H854" s="229"/>
      <c r="I854" s="230" t="s">
        <v>1339</v>
      </c>
      <c r="J854" s="230"/>
      <c r="K854" s="230"/>
      <c r="L854" s="230" t="s">
        <v>98</v>
      </c>
      <c r="M854" s="230"/>
      <c r="N854" s="230"/>
      <c r="O854" s="230"/>
      <c r="P854" s="230"/>
      <c r="R854" s="230" t="s">
        <v>1340</v>
      </c>
      <c r="S854" s="230"/>
      <c r="T854" s="230"/>
      <c r="U854" s="98">
        <v>83.98</v>
      </c>
    </row>
    <row r="855" spans="1:21">
      <c r="B855" s="229" t="s">
        <v>949</v>
      </c>
      <c r="C855" s="229"/>
      <c r="D855" s="229"/>
      <c r="E855" s="229"/>
      <c r="F855" s="229"/>
      <c r="G855" s="229"/>
      <c r="H855" s="229"/>
      <c r="I855" s="230" t="s">
        <v>1341</v>
      </c>
      <c r="J855" s="230"/>
      <c r="K855" s="230"/>
      <c r="L855" s="230" t="s">
        <v>98</v>
      </c>
      <c r="M855" s="230"/>
      <c r="N855" s="230"/>
      <c r="O855" s="230"/>
      <c r="P855" s="230"/>
      <c r="R855" s="230" t="s">
        <v>1342</v>
      </c>
      <c r="S855" s="230"/>
      <c r="T855" s="230"/>
      <c r="U855" s="98">
        <v>19.98</v>
      </c>
    </row>
    <row r="856" spans="1:21">
      <c r="B856" s="229" t="s">
        <v>900</v>
      </c>
      <c r="C856" s="229"/>
      <c r="D856" s="229"/>
      <c r="E856" s="229"/>
      <c r="F856" s="229"/>
      <c r="G856" s="229"/>
      <c r="H856" s="229"/>
      <c r="I856" s="230" t="s">
        <v>97</v>
      </c>
      <c r="J856" s="230"/>
      <c r="K856" s="230"/>
      <c r="L856" s="230" t="s">
        <v>98</v>
      </c>
      <c r="M856" s="230"/>
      <c r="N856" s="230"/>
      <c r="O856" s="230"/>
      <c r="P856" s="230"/>
      <c r="R856" s="230" t="s">
        <v>1343</v>
      </c>
      <c r="S856" s="230"/>
      <c r="T856" s="230"/>
      <c r="U856" s="98">
        <v>271.16000000000003</v>
      </c>
    </row>
    <row r="857" spans="1:21">
      <c r="B857" s="229" t="s">
        <v>905</v>
      </c>
      <c r="C857" s="229"/>
      <c r="D857" s="229"/>
      <c r="E857" s="229"/>
      <c r="F857" s="229"/>
      <c r="G857" s="229"/>
      <c r="H857" s="229"/>
      <c r="I857" s="230" t="s">
        <v>101</v>
      </c>
      <c r="J857" s="230"/>
      <c r="K857" s="230"/>
      <c r="L857" s="230" t="s">
        <v>102</v>
      </c>
      <c r="M857" s="230"/>
      <c r="N857" s="230"/>
      <c r="O857" s="230"/>
      <c r="P857" s="230"/>
      <c r="R857" s="227" t="s">
        <v>1344</v>
      </c>
      <c r="S857" s="227"/>
      <c r="T857" s="227"/>
      <c r="U857" s="98">
        <v>0.99</v>
      </c>
    </row>
    <row r="858" spans="1:21">
      <c r="R858" s="227"/>
      <c r="S858" s="227"/>
      <c r="T858" s="227"/>
    </row>
    <row r="859" spans="1:21">
      <c r="B859" s="229" t="s">
        <v>845</v>
      </c>
      <c r="C859" s="229"/>
      <c r="D859" s="229"/>
      <c r="E859" s="229"/>
      <c r="F859" s="229"/>
      <c r="G859" s="229"/>
      <c r="H859" s="229"/>
      <c r="I859" s="230" t="s">
        <v>1345</v>
      </c>
      <c r="J859" s="230"/>
      <c r="K859" s="230"/>
      <c r="L859" s="230" t="s">
        <v>144</v>
      </c>
      <c r="M859" s="230"/>
      <c r="N859" s="230"/>
      <c r="O859" s="230"/>
      <c r="P859" s="230"/>
      <c r="R859" s="230" t="s">
        <v>1346</v>
      </c>
      <c r="S859" s="230"/>
      <c r="T859" s="230"/>
      <c r="U859" s="98">
        <v>67</v>
      </c>
    </row>
    <row r="860" spans="1:21">
      <c r="B860" s="229" t="s">
        <v>873</v>
      </c>
      <c r="C860" s="229"/>
      <c r="D860" s="229"/>
      <c r="E860" s="229"/>
      <c r="F860" s="229"/>
      <c r="G860" s="229"/>
      <c r="H860" s="229"/>
      <c r="I860" s="230" t="s">
        <v>97</v>
      </c>
      <c r="J860" s="230"/>
      <c r="K860" s="230"/>
      <c r="L860" s="230" t="s">
        <v>98</v>
      </c>
      <c r="M860" s="230"/>
      <c r="N860" s="230"/>
      <c r="O860" s="230"/>
      <c r="P860" s="230"/>
      <c r="R860" s="230" t="s">
        <v>1347</v>
      </c>
      <c r="S860" s="230"/>
      <c r="T860" s="230"/>
      <c r="U860" s="98">
        <v>153.97999999999999</v>
      </c>
    </row>
    <row r="861" spans="1:21">
      <c r="B861" s="229" t="s">
        <v>873</v>
      </c>
      <c r="C861" s="229"/>
      <c r="D861" s="229"/>
      <c r="E861" s="229"/>
      <c r="F861" s="229"/>
      <c r="G861" s="229"/>
      <c r="H861" s="229"/>
      <c r="I861" s="230" t="s">
        <v>247</v>
      </c>
      <c r="J861" s="230"/>
      <c r="K861" s="230"/>
      <c r="L861" s="230" t="s">
        <v>144</v>
      </c>
      <c r="M861" s="230"/>
      <c r="N861" s="230"/>
      <c r="O861" s="230"/>
      <c r="P861" s="230"/>
      <c r="R861" s="227" t="s">
        <v>1348</v>
      </c>
      <c r="S861" s="227"/>
      <c r="T861" s="227"/>
      <c r="U861" s="98">
        <v>199.9</v>
      </c>
    </row>
    <row r="862" spans="1:21">
      <c r="R862" s="227"/>
      <c r="S862" s="227"/>
      <c r="T862" s="227"/>
    </row>
    <row r="863" spans="1:21">
      <c r="B863" s="229" t="s">
        <v>928</v>
      </c>
      <c r="C863" s="229"/>
      <c r="D863" s="229"/>
      <c r="E863" s="229"/>
      <c r="F863" s="229"/>
      <c r="G863" s="229"/>
      <c r="H863" s="229"/>
      <c r="I863" s="230" t="s">
        <v>1349</v>
      </c>
      <c r="J863" s="230"/>
      <c r="K863" s="230"/>
      <c r="L863" s="230" t="s">
        <v>144</v>
      </c>
      <c r="M863" s="230"/>
      <c r="N863" s="230"/>
      <c r="O863" s="230"/>
      <c r="P863" s="230"/>
      <c r="R863" s="230" t="s">
        <v>1350</v>
      </c>
      <c r="S863" s="230"/>
      <c r="T863" s="230"/>
      <c r="U863" s="98">
        <v>99</v>
      </c>
    </row>
    <row r="864" spans="1:21">
      <c r="B864" s="229" t="s">
        <v>934</v>
      </c>
      <c r="C864" s="229"/>
      <c r="D864" s="229"/>
      <c r="E864" s="229"/>
      <c r="F864" s="229"/>
      <c r="G864" s="229"/>
      <c r="H864" s="229"/>
      <c r="I864" s="230" t="s">
        <v>247</v>
      </c>
      <c r="J864" s="230"/>
      <c r="K864" s="230"/>
      <c r="L864" s="230" t="s">
        <v>144</v>
      </c>
      <c r="M864" s="230"/>
      <c r="N864" s="230"/>
      <c r="O864" s="230"/>
      <c r="P864" s="230"/>
      <c r="R864" s="230" t="s">
        <v>1351</v>
      </c>
      <c r="S864" s="230"/>
      <c r="T864" s="230"/>
      <c r="U864" s="98">
        <v>199.9</v>
      </c>
    </row>
    <row r="865" spans="1:22" ht="6" customHeight="1"/>
    <row r="866" spans="1:22">
      <c r="D866" s="169" t="s">
        <v>2</v>
      </c>
      <c r="F866" s="169" t="s">
        <v>2</v>
      </c>
      <c r="H866" s="169" t="s">
        <v>2</v>
      </c>
      <c r="O866" s="231" t="s">
        <v>264</v>
      </c>
      <c r="P866" s="231"/>
      <c r="Q866" s="231"/>
      <c r="R866" s="231"/>
      <c r="S866" s="231"/>
      <c r="U866" s="99">
        <v>1095.8900000000001</v>
      </c>
    </row>
    <row r="867" spans="1:22" ht="157.5" customHeight="1"/>
    <row r="868" spans="1:22" ht="11.25" customHeight="1"/>
    <row r="869" spans="1:22" ht="13.5" customHeight="1">
      <c r="A869" s="227" t="s">
        <v>881</v>
      </c>
      <c r="B869" s="227"/>
      <c r="C869" s="227"/>
      <c r="D869" s="227"/>
      <c r="E869" s="227"/>
      <c r="F869" s="227"/>
      <c r="G869" s="227"/>
      <c r="H869" s="227"/>
      <c r="I869" s="227"/>
      <c r="J869" s="227"/>
      <c r="K869" s="227"/>
      <c r="L869" s="227"/>
      <c r="M869" s="227"/>
      <c r="P869" s="228" t="s">
        <v>1352</v>
      </c>
      <c r="Q869" s="228"/>
      <c r="R869" s="228"/>
      <c r="S869" s="228"/>
      <c r="T869" s="228"/>
      <c r="U869" s="228"/>
      <c r="V869" s="228"/>
    </row>
    <row r="870" spans="1:22" ht="20.25" customHeight="1">
      <c r="A870" s="236" t="s">
        <v>883</v>
      </c>
      <c r="B870" s="236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</row>
    <row r="871" spans="1:22" ht="7.5" customHeight="1"/>
    <row r="872" spans="1:22">
      <c r="A872" s="235" t="s">
        <v>265</v>
      </c>
      <c r="B872" s="235"/>
      <c r="C872" s="235"/>
      <c r="D872" s="235"/>
      <c r="E872" s="235"/>
      <c r="F872" s="235"/>
      <c r="G872" s="235"/>
      <c r="H872" s="235"/>
      <c r="I872" s="235"/>
      <c r="J872" s="235"/>
      <c r="K872" s="235"/>
      <c r="L872" s="235"/>
    </row>
    <row r="873" spans="1:22" ht="6" customHeight="1"/>
    <row r="874" spans="1:22">
      <c r="B874" s="229" t="s">
        <v>831</v>
      </c>
      <c r="C874" s="229"/>
      <c r="D874" s="229"/>
      <c r="E874" s="229"/>
      <c r="F874" s="229"/>
      <c r="G874" s="229"/>
      <c r="H874" s="229"/>
      <c r="I874" s="230" t="s">
        <v>195</v>
      </c>
      <c r="J874" s="230"/>
      <c r="K874" s="230"/>
      <c r="L874" s="230" t="s">
        <v>144</v>
      </c>
      <c r="M874" s="230"/>
      <c r="N874" s="230"/>
      <c r="O874" s="230"/>
      <c r="P874" s="230"/>
      <c r="R874" s="227" t="s">
        <v>1353</v>
      </c>
      <c r="S874" s="227"/>
      <c r="T874" s="227"/>
      <c r="U874" s="98">
        <v>951.52</v>
      </c>
    </row>
    <row r="875" spans="1:22">
      <c r="R875" s="227"/>
      <c r="S875" s="227"/>
      <c r="T875" s="227"/>
    </row>
    <row r="876" spans="1:22">
      <c r="B876" s="229" t="s">
        <v>884</v>
      </c>
      <c r="C876" s="229"/>
      <c r="D876" s="229"/>
      <c r="E876" s="229"/>
      <c r="F876" s="229"/>
      <c r="G876" s="229"/>
      <c r="H876" s="229"/>
      <c r="I876" s="230" t="s">
        <v>1354</v>
      </c>
      <c r="J876" s="230"/>
      <c r="K876" s="230"/>
      <c r="L876" s="230" t="s">
        <v>144</v>
      </c>
      <c r="M876" s="230"/>
      <c r="N876" s="230"/>
      <c r="O876" s="230"/>
      <c r="P876" s="230"/>
      <c r="R876" s="227" t="s">
        <v>1355</v>
      </c>
      <c r="S876" s="227"/>
      <c r="T876" s="227"/>
      <c r="U876" s="98">
        <v>292.83</v>
      </c>
    </row>
    <row r="877" spans="1:22">
      <c r="R877" s="227"/>
      <c r="S877" s="227"/>
      <c r="T877" s="227"/>
    </row>
    <row r="878" spans="1:22">
      <c r="B878" s="229" t="s">
        <v>914</v>
      </c>
      <c r="C878" s="229"/>
      <c r="D878" s="229"/>
      <c r="E878" s="229"/>
      <c r="F878" s="229"/>
      <c r="G878" s="229"/>
      <c r="H878" s="229"/>
      <c r="I878" s="230" t="s">
        <v>1354</v>
      </c>
      <c r="J878" s="230"/>
      <c r="K878" s="230"/>
      <c r="L878" s="230" t="s">
        <v>144</v>
      </c>
      <c r="M878" s="230"/>
      <c r="N878" s="230"/>
      <c r="O878" s="230"/>
      <c r="P878" s="230"/>
      <c r="R878" s="227" t="s">
        <v>1355</v>
      </c>
      <c r="S878" s="227"/>
      <c r="T878" s="227"/>
      <c r="U878" s="98">
        <v>19.12</v>
      </c>
    </row>
    <row r="879" spans="1:22">
      <c r="R879" s="227"/>
      <c r="S879" s="227"/>
      <c r="T879" s="227"/>
    </row>
    <row r="880" spans="1:22">
      <c r="B880" s="229" t="s">
        <v>839</v>
      </c>
      <c r="C880" s="229"/>
      <c r="D880" s="229"/>
      <c r="E880" s="229"/>
      <c r="F880" s="229"/>
      <c r="G880" s="229"/>
      <c r="H880" s="229"/>
      <c r="I880" s="230" t="s">
        <v>1356</v>
      </c>
      <c r="J880" s="230"/>
      <c r="K880" s="230"/>
      <c r="L880" s="230" t="s">
        <v>98</v>
      </c>
      <c r="M880" s="230"/>
      <c r="N880" s="230"/>
      <c r="O880" s="230"/>
      <c r="P880" s="230"/>
      <c r="R880" s="227" t="s">
        <v>1357</v>
      </c>
      <c r="S880" s="227"/>
      <c r="T880" s="227"/>
      <c r="U880" s="98">
        <v>68.95</v>
      </c>
    </row>
    <row r="881" spans="2:21">
      <c r="R881" s="227"/>
      <c r="S881" s="227"/>
      <c r="T881" s="227"/>
    </row>
    <row r="882" spans="2:21">
      <c r="B882" s="229" t="s">
        <v>866</v>
      </c>
      <c r="C882" s="229"/>
      <c r="D882" s="229"/>
      <c r="E882" s="229"/>
      <c r="F882" s="229"/>
      <c r="G882" s="229"/>
      <c r="H882" s="229"/>
      <c r="I882" s="230" t="s">
        <v>1358</v>
      </c>
      <c r="J882" s="230"/>
      <c r="K882" s="230"/>
      <c r="L882" s="230" t="s">
        <v>104</v>
      </c>
      <c r="M882" s="230"/>
      <c r="N882" s="230"/>
      <c r="O882" s="230"/>
      <c r="P882" s="230"/>
      <c r="R882" s="227" t="s">
        <v>1359</v>
      </c>
      <c r="S882" s="227"/>
      <c r="T882" s="227"/>
      <c r="U882" s="98">
        <v>24.98</v>
      </c>
    </row>
    <row r="883" spans="2:21">
      <c r="R883" s="227"/>
      <c r="S883" s="227"/>
      <c r="T883" s="227"/>
    </row>
    <row r="884" spans="2:21">
      <c r="B884" s="229" t="s">
        <v>919</v>
      </c>
      <c r="C884" s="229"/>
      <c r="D884" s="229"/>
      <c r="E884" s="229"/>
      <c r="F884" s="229"/>
      <c r="G884" s="229"/>
      <c r="H884" s="229"/>
      <c r="I884" s="230" t="s">
        <v>1360</v>
      </c>
      <c r="J884" s="230"/>
      <c r="K884" s="230"/>
      <c r="L884" s="230" t="s">
        <v>98</v>
      </c>
      <c r="M884" s="230"/>
      <c r="N884" s="230"/>
      <c r="O884" s="230"/>
      <c r="P884" s="230"/>
      <c r="R884" s="227" t="s">
        <v>1361</v>
      </c>
      <c r="S884" s="227"/>
      <c r="T884" s="227"/>
      <c r="U884" s="98">
        <v>259.8</v>
      </c>
    </row>
    <row r="885" spans="2:21">
      <c r="R885" s="227"/>
      <c r="S885" s="227"/>
      <c r="T885" s="227"/>
    </row>
    <row r="886" spans="2:21">
      <c r="B886" s="229" t="s">
        <v>919</v>
      </c>
      <c r="C886" s="229"/>
      <c r="D886" s="229"/>
      <c r="E886" s="229"/>
      <c r="F886" s="229"/>
      <c r="G886" s="229"/>
      <c r="H886" s="229"/>
      <c r="I886" s="230" t="s">
        <v>1362</v>
      </c>
      <c r="J886" s="230"/>
      <c r="K886" s="230"/>
      <c r="L886" s="230" t="s">
        <v>98</v>
      </c>
      <c r="M886" s="230"/>
      <c r="N886" s="230"/>
      <c r="O886" s="230"/>
      <c r="P886" s="230"/>
      <c r="R886" s="227" t="s">
        <v>1361</v>
      </c>
      <c r="S886" s="227"/>
      <c r="T886" s="227"/>
      <c r="U886" s="98">
        <v>153.02000000000001</v>
      </c>
    </row>
    <row r="887" spans="2:21">
      <c r="R887" s="227"/>
      <c r="S887" s="227"/>
      <c r="T887" s="227"/>
    </row>
    <row r="888" spans="2:21">
      <c r="B888" s="229" t="s">
        <v>869</v>
      </c>
      <c r="C888" s="229"/>
      <c r="D888" s="229"/>
      <c r="E888" s="229"/>
      <c r="F888" s="229"/>
      <c r="G888" s="229"/>
      <c r="H888" s="229"/>
      <c r="I888" s="230" t="s">
        <v>1363</v>
      </c>
      <c r="J888" s="230"/>
      <c r="K888" s="230"/>
      <c r="L888" s="230" t="s">
        <v>100</v>
      </c>
      <c r="M888" s="230"/>
      <c r="N888" s="230"/>
      <c r="O888" s="230"/>
      <c r="P888" s="230"/>
      <c r="R888" s="227" t="s">
        <v>1364</v>
      </c>
      <c r="S888" s="227"/>
      <c r="T888" s="227"/>
      <c r="U888" s="98">
        <v>50</v>
      </c>
    </row>
    <row r="889" spans="2:21">
      <c r="R889" s="227"/>
      <c r="S889" s="227"/>
      <c r="T889" s="227"/>
    </row>
    <row r="890" spans="2:21">
      <c r="B890" s="229" t="s">
        <v>869</v>
      </c>
      <c r="C890" s="229"/>
      <c r="D890" s="229"/>
      <c r="E890" s="229"/>
      <c r="F890" s="229"/>
      <c r="G890" s="229"/>
      <c r="H890" s="229"/>
      <c r="I890" s="230" t="s">
        <v>1363</v>
      </c>
      <c r="J890" s="230"/>
      <c r="K890" s="230"/>
      <c r="L890" s="230" t="s">
        <v>111</v>
      </c>
      <c r="M890" s="230"/>
      <c r="N890" s="230"/>
      <c r="O890" s="230"/>
      <c r="P890" s="230"/>
      <c r="R890" s="227" t="s">
        <v>1365</v>
      </c>
      <c r="S890" s="227"/>
      <c r="T890" s="227"/>
      <c r="U890" s="98">
        <v>100</v>
      </c>
    </row>
    <row r="891" spans="2:21">
      <c r="R891" s="227"/>
      <c r="S891" s="227"/>
      <c r="T891" s="227"/>
    </row>
    <row r="892" spans="2:21">
      <c r="B892" s="229" t="s">
        <v>869</v>
      </c>
      <c r="C892" s="229"/>
      <c r="D892" s="229"/>
      <c r="E892" s="229"/>
      <c r="F892" s="229"/>
      <c r="G892" s="229"/>
      <c r="H892" s="229"/>
      <c r="I892" s="230" t="s">
        <v>110</v>
      </c>
      <c r="J892" s="230"/>
      <c r="K892" s="230"/>
      <c r="L892" s="230" t="s">
        <v>111</v>
      </c>
      <c r="M892" s="230"/>
      <c r="N892" s="230"/>
      <c r="O892" s="230"/>
      <c r="P892" s="230"/>
      <c r="R892" s="230" t="s">
        <v>1366</v>
      </c>
      <c r="S892" s="230"/>
      <c r="T892" s="230"/>
      <c r="U892" s="98">
        <v>70</v>
      </c>
    </row>
    <row r="893" spans="2:21">
      <c r="B893" s="229" t="s">
        <v>891</v>
      </c>
      <c r="C893" s="229"/>
      <c r="D893" s="229"/>
      <c r="E893" s="229"/>
      <c r="F893" s="229"/>
      <c r="G893" s="229"/>
      <c r="H893" s="229"/>
      <c r="I893" s="230" t="s">
        <v>152</v>
      </c>
      <c r="J893" s="230"/>
      <c r="K893" s="230"/>
      <c r="L893" s="230" t="s">
        <v>111</v>
      </c>
      <c r="M893" s="230"/>
      <c r="N893" s="230"/>
      <c r="O893" s="230"/>
      <c r="P893" s="230"/>
      <c r="R893" s="227" t="s">
        <v>1367</v>
      </c>
      <c r="S893" s="227"/>
      <c r="T893" s="227"/>
      <c r="U893" s="98">
        <v>305</v>
      </c>
    </row>
    <row r="894" spans="2:21">
      <c r="R894" s="227"/>
      <c r="S894" s="227"/>
      <c r="T894" s="227"/>
    </row>
    <row r="895" spans="2:21" ht="6" customHeight="1"/>
    <row r="896" spans="2:21">
      <c r="D896" s="169" t="s">
        <v>2</v>
      </c>
      <c r="F896" s="169" t="s">
        <v>2</v>
      </c>
      <c r="H896" s="169" t="s">
        <v>2</v>
      </c>
      <c r="O896" s="231" t="s">
        <v>265</v>
      </c>
      <c r="P896" s="231"/>
      <c r="Q896" s="231"/>
      <c r="R896" s="231"/>
      <c r="S896" s="231"/>
      <c r="U896" s="99">
        <v>2295.2199999999998</v>
      </c>
    </row>
    <row r="897" spans="1:21">
      <c r="A897" s="235" t="s">
        <v>266</v>
      </c>
      <c r="B897" s="235"/>
      <c r="C897" s="235"/>
      <c r="D897" s="235"/>
      <c r="E897" s="235"/>
      <c r="F897" s="235"/>
      <c r="G897" s="235"/>
      <c r="H897" s="235"/>
      <c r="I897" s="235"/>
      <c r="J897" s="235"/>
      <c r="K897" s="235"/>
      <c r="L897" s="235"/>
    </row>
    <row r="898" spans="1:21" ht="6" customHeight="1"/>
    <row r="899" spans="1:21">
      <c r="B899" s="229" t="s">
        <v>875</v>
      </c>
      <c r="C899" s="229"/>
      <c r="D899" s="229"/>
      <c r="E899" s="229"/>
      <c r="F899" s="229"/>
      <c r="G899" s="229"/>
      <c r="H899" s="229"/>
      <c r="I899" s="230" t="s">
        <v>270</v>
      </c>
      <c r="J899" s="230"/>
      <c r="K899" s="230"/>
      <c r="L899" s="230" t="s">
        <v>127</v>
      </c>
      <c r="M899" s="230"/>
      <c r="N899" s="230"/>
      <c r="O899" s="230"/>
      <c r="P899" s="230"/>
      <c r="R899" s="227" t="s">
        <v>271</v>
      </c>
      <c r="S899" s="227"/>
      <c r="T899" s="227"/>
      <c r="U899" s="98">
        <v>95.12</v>
      </c>
    </row>
    <row r="900" spans="1:21">
      <c r="R900" s="227"/>
      <c r="S900" s="227"/>
      <c r="T900" s="227"/>
    </row>
    <row r="901" spans="1:21">
      <c r="B901" s="229" t="s">
        <v>857</v>
      </c>
      <c r="C901" s="229"/>
      <c r="D901" s="229"/>
      <c r="E901" s="229"/>
      <c r="F901" s="229"/>
      <c r="G901" s="229"/>
      <c r="H901" s="229"/>
      <c r="I901" s="230" t="s">
        <v>267</v>
      </c>
      <c r="J901" s="230"/>
      <c r="K901" s="230"/>
      <c r="L901" s="230" t="s">
        <v>127</v>
      </c>
      <c r="M901" s="230"/>
      <c r="N901" s="230"/>
      <c r="O901" s="230"/>
      <c r="P901" s="230"/>
      <c r="R901" s="227" t="s">
        <v>271</v>
      </c>
      <c r="S901" s="227"/>
      <c r="T901" s="227"/>
      <c r="U901" s="98">
        <v>364.66</v>
      </c>
    </row>
    <row r="902" spans="1:21">
      <c r="R902" s="227"/>
      <c r="S902" s="227"/>
      <c r="T902" s="227"/>
    </row>
    <row r="903" spans="1:21">
      <c r="B903" s="229" t="s">
        <v>839</v>
      </c>
      <c r="C903" s="229"/>
      <c r="D903" s="229"/>
      <c r="E903" s="229"/>
      <c r="F903" s="229"/>
      <c r="G903" s="229"/>
      <c r="H903" s="229"/>
      <c r="I903" s="230" t="s">
        <v>1368</v>
      </c>
      <c r="J903" s="230"/>
      <c r="K903" s="230"/>
      <c r="L903" s="230" t="s">
        <v>100</v>
      </c>
      <c r="M903" s="230"/>
      <c r="N903" s="230"/>
      <c r="O903" s="230"/>
      <c r="P903" s="230"/>
      <c r="R903" s="227" t="s">
        <v>1369</v>
      </c>
      <c r="S903" s="227"/>
      <c r="T903" s="227"/>
      <c r="U903" s="98">
        <v>40</v>
      </c>
    </row>
    <row r="904" spans="1:21">
      <c r="R904" s="227"/>
      <c r="S904" s="227"/>
      <c r="T904" s="227"/>
    </row>
    <row r="905" spans="1:21">
      <c r="B905" s="229" t="s">
        <v>839</v>
      </c>
      <c r="C905" s="229"/>
      <c r="D905" s="229"/>
      <c r="E905" s="229"/>
      <c r="F905" s="229"/>
      <c r="G905" s="229"/>
      <c r="H905" s="229"/>
      <c r="I905" s="230" t="s">
        <v>1370</v>
      </c>
      <c r="J905" s="230"/>
      <c r="K905" s="230"/>
      <c r="L905" s="230" t="s">
        <v>127</v>
      </c>
      <c r="M905" s="230"/>
      <c r="N905" s="230"/>
      <c r="O905" s="230"/>
      <c r="P905" s="230"/>
      <c r="R905" s="227" t="s">
        <v>271</v>
      </c>
      <c r="S905" s="227"/>
      <c r="T905" s="227"/>
      <c r="U905" s="98">
        <v>23.43</v>
      </c>
    </row>
    <row r="906" spans="1:21">
      <c r="R906" s="227"/>
      <c r="S906" s="227"/>
      <c r="T906" s="227"/>
    </row>
    <row r="907" spans="1:21">
      <c r="B907" s="229" t="s">
        <v>888</v>
      </c>
      <c r="C907" s="229"/>
      <c r="D907" s="229"/>
      <c r="E907" s="229"/>
      <c r="F907" s="229"/>
      <c r="G907" s="229"/>
      <c r="H907" s="229"/>
      <c r="I907" s="230" t="s">
        <v>195</v>
      </c>
      <c r="J907" s="230"/>
      <c r="K907" s="230"/>
      <c r="L907" s="230" t="s">
        <v>144</v>
      </c>
      <c r="M907" s="230"/>
      <c r="N907" s="230"/>
      <c r="O907" s="230"/>
      <c r="P907" s="230"/>
      <c r="R907" s="230" t="s">
        <v>1371</v>
      </c>
      <c r="S907" s="230"/>
      <c r="T907" s="230"/>
      <c r="U907" s="98">
        <v>46</v>
      </c>
    </row>
    <row r="908" spans="1:21">
      <c r="B908" s="229" t="s">
        <v>900</v>
      </c>
      <c r="C908" s="229"/>
      <c r="D908" s="229"/>
      <c r="E908" s="229"/>
      <c r="F908" s="229"/>
      <c r="G908" s="229"/>
      <c r="H908" s="229"/>
      <c r="I908" s="230" t="s">
        <v>1372</v>
      </c>
      <c r="J908" s="230"/>
      <c r="K908" s="230"/>
      <c r="L908" s="230" t="s">
        <v>98</v>
      </c>
      <c r="M908" s="230"/>
      <c r="N908" s="230"/>
      <c r="O908" s="230"/>
      <c r="P908" s="230"/>
      <c r="R908" s="230" t="s">
        <v>1373</v>
      </c>
      <c r="S908" s="230"/>
      <c r="T908" s="230"/>
      <c r="U908" s="98">
        <v>139.93</v>
      </c>
    </row>
    <row r="909" spans="1:21">
      <c r="B909" s="229" t="s">
        <v>900</v>
      </c>
      <c r="C909" s="229"/>
      <c r="D909" s="229"/>
      <c r="E909" s="229"/>
      <c r="F909" s="229"/>
      <c r="G909" s="229"/>
      <c r="H909" s="229"/>
      <c r="I909" s="230" t="s">
        <v>1374</v>
      </c>
      <c r="J909" s="230"/>
      <c r="K909" s="230"/>
      <c r="L909" s="230" t="s">
        <v>98</v>
      </c>
      <c r="M909" s="230"/>
      <c r="N909" s="230"/>
      <c r="O909" s="230"/>
      <c r="P909" s="230"/>
      <c r="R909" s="230" t="s">
        <v>269</v>
      </c>
      <c r="S909" s="230"/>
      <c r="T909" s="230"/>
      <c r="U909" s="98">
        <v>91.45</v>
      </c>
    </row>
    <row r="910" spans="1:21">
      <c r="B910" s="229" t="s">
        <v>905</v>
      </c>
      <c r="C910" s="229"/>
      <c r="D910" s="229"/>
      <c r="E910" s="229"/>
      <c r="F910" s="229"/>
      <c r="G910" s="229"/>
      <c r="H910" s="229"/>
      <c r="I910" s="230" t="s">
        <v>230</v>
      </c>
      <c r="J910" s="230"/>
      <c r="K910" s="230"/>
      <c r="L910" s="230" t="s">
        <v>127</v>
      </c>
      <c r="M910" s="230"/>
      <c r="N910" s="230"/>
      <c r="O910" s="230"/>
      <c r="P910" s="230"/>
      <c r="R910" s="230" t="s">
        <v>1375</v>
      </c>
      <c r="S910" s="230"/>
      <c r="T910" s="230"/>
      <c r="U910" s="98">
        <v>242.24</v>
      </c>
    </row>
    <row r="911" spans="1:21">
      <c r="B911" s="229" t="s">
        <v>919</v>
      </c>
      <c r="C911" s="229"/>
      <c r="D911" s="229"/>
      <c r="E911" s="229"/>
      <c r="F911" s="229"/>
      <c r="G911" s="229"/>
      <c r="H911" s="229"/>
      <c r="I911" s="230" t="s">
        <v>270</v>
      </c>
      <c r="J911" s="230"/>
      <c r="K911" s="230"/>
      <c r="L911" s="230" t="s">
        <v>127</v>
      </c>
      <c r="M911" s="230"/>
      <c r="N911" s="230"/>
      <c r="O911" s="230"/>
      <c r="P911" s="230"/>
      <c r="R911" s="227" t="s">
        <v>271</v>
      </c>
      <c r="S911" s="227"/>
      <c r="T911" s="227"/>
      <c r="U911" s="98">
        <v>14.58</v>
      </c>
    </row>
    <row r="912" spans="1:21">
      <c r="R912" s="227"/>
      <c r="S912" s="227"/>
      <c r="T912" s="227"/>
    </row>
    <row r="913" spans="2:21">
      <c r="B913" s="229" t="s">
        <v>919</v>
      </c>
      <c r="C913" s="229"/>
      <c r="D913" s="229"/>
      <c r="E913" s="229"/>
      <c r="F913" s="229"/>
      <c r="G913" s="229"/>
      <c r="H913" s="229"/>
      <c r="I913" s="230" t="s">
        <v>1370</v>
      </c>
      <c r="J913" s="230"/>
      <c r="K913" s="230"/>
      <c r="L913" s="230" t="s">
        <v>127</v>
      </c>
      <c r="M913" s="230"/>
      <c r="N913" s="230"/>
      <c r="O913" s="230"/>
      <c r="P913" s="230"/>
      <c r="R913" s="227" t="s">
        <v>271</v>
      </c>
      <c r="S913" s="227"/>
      <c r="T913" s="227"/>
      <c r="U913" s="98">
        <v>35.26</v>
      </c>
    </row>
    <row r="914" spans="2:21">
      <c r="R914" s="227"/>
      <c r="S914" s="227"/>
      <c r="T914" s="227"/>
    </row>
    <row r="915" spans="2:21">
      <c r="B915" s="229" t="s">
        <v>869</v>
      </c>
      <c r="C915" s="229"/>
      <c r="D915" s="229"/>
      <c r="E915" s="229"/>
      <c r="F915" s="229"/>
      <c r="G915" s="229"/>
      <c r="H915" s="229"/>
      <c r="I915" s="230" t="s">
        <v>1363</v>
      </c>
      <c r="J915" s="230"/>
      <c r="K915" s="230"/>
      <c r="L915" s="230" t="s">
        <v>111</v>
      </c>
      <c r="M915" s="230"/>
      <c r="N915" s="230"/>
      <c r="O915" s="230"/>
      <c r="P915" s="230"/>
      <c r="R915" s="227" t="s">
        <v>1376</v>
      </c>
      <c r="S915" s="227"/>
      <c r="T915" s="227"/>
      <c r="U915" s="98">
        <v>125</v>
      </c>
    </row>
    <row r="916" spans="2:21">
      <c r="R916" s="227"/>
      <c r="S916" s="227"/>
      <c r="T916" s="227"/>
    </row>
    <row r="917" spans="2:21">
      <c r="B917" s="229" t="s">
        <v>928</v>
      </c>
      <c r="C917" s="229"/>
      <c r="D917" s="229"/>
      <c r="E917" s="229"/>
      <c r="F917" s="229"/>
      <c r="G917" s="229"/>
      <c r="H917" s="229"/>
      <c r="I917" s="230" t="s">
        <v>1230</v>
      </c>
      <c r="J917" s="230"/>
      <c r="K917" s="230"/>
      <c r="L917" s="230" t="s">
        <v>100</v>
      </c>
      <c r="M917" s="230"/>
      <c r="N917" s="230"/>
      <c r="O917" s="230"/>
      <c r="P917" s="230"/>
      <c r="R917" s="227" t="s">
        <v>1377</v>
      </c>
      <c r="S917" s="227"/>
      <c r="T917" s="227"/>
      <c r="U917" s="98">
        <v>150</v>
      </c>
    </row>
    <row r="918" spans="2:21">
      <c r="R918" s="227"/>
      <c r="S918" s="227"/>
      <c r="T918" s="227"/>
    </row>
    <row r="919" spans="2:21">
      <c r="B919" s="229" t="s">
        <v>928</v>
      </c>
      <c r="C919" s="229"/>
      <c r="D919" s="229"/>
      <c r="E919" s="229"/>
      <c r="F919" s="229"/>
      <c r="G919" s="229"/>
      <c r="H919" s="229"/>
      <c r="I919" s="230" t="s">
        <v>1378</v>
      </c>
      <c r="J919" s="230"/>
      <c r="K919" s="230"/>
      <c r="L919" s="230" t="s">
        <v>127</v>
      </c>
      <c r="M919" s="230"/>
      <c r="N919" s="230"/>
      <c r="O919" s="230"/>
      <c r="P919" s="230"/>
      <c r="R919" s="227" t="s">
        <v>271</v>
      </c>
      <c r="S919" s="227"/>
      <c r="T919" s="227"/>
      <c r="U919" s="98">
        <v>46.99</v>
      </c>
    </row>
    <row r="920" spans="2:21">
      <c r="R920" s="227"/>
      <c r="S920" s="227"/>
      <c r="T920" s="227"/>
    </row>
    <row r="921" spans="2:21">
      <c r="B921" s="229" t="s">
        <v>928</v>
      </c>
      <c r="C921" s="229"/>
      <c r="D921" s="229"/>
      <c r="E921" s="229"/>
      <c r="F921" s="229"/>
      <c r="G921" s="229"/>
      <c r="H921" s="229"/>
      <c r="I921" s="230" t="s">
        <v>1370</v>
      </c>
      <c r="J921" s="230"/>
      <c r="K921" s="230"/>
      <c r="L921" s="230" t="s">
        <v>127</v>
      </c>
      <c r="M921" s="230"/>
      <c r="N921" s="230"/>
      <c r="O921" s="230"/>
      <c r="P921" s="230"/>
      <c r="R921" s="227" t="s">
        <v>268</v>
      </c>
      <c r="S921" s="227"/>
      <c r="T921" s="227"/>
      <c r="U921" s="98">
        <v>82.81</v>
      </c>
    </row>
    <row r="922" spans="2:21">
      <c r="R922" s="227"/>
      <c r="S922" s="227"/>
      <c r="T922" s="227"/>
    </row>
    <row r="923" spans="2:21">
      <c r="B923" s="229" t="s">
        <v>928</v>
      </c>
      <c r="C923" s="229"/>
      <c r="D923" s="229"/>
      <c r="E923" s="229"/>
      <c r="F923" s="229"/>
      <c r="G923" s="229"/>
      <c r="H923" s="229"/>
      <c r="I923" s="230" t="s">
        <v>1379</v>
      </c>
      <c r="J923" s="230"/>
      <c r="K923" s="230"/>
      <c r="L923" s="230" t="s">
        <v>127</v>
      </c>
      <c r="M923" s="230"/>
      <c r="N923" s="230"/>
      <c r="O923" s="230"/>
      <c r="P923" s="230"/>
      <c r="R923" s="227" t="s">
        <v>1380</v>
      </c>
      <c r="S923" s="227"/>
      <c r="T923" s="227"/>
      <c r="U923" s="98">
        <v>257.36</v>
      </c>
    </row>
    <row r="924" spans="2:21">
      <c r="R924" s="227"/>
      <c r="S924" s="227"/>
      <c r="T924" s="227"/>
    </row>
    <row r="925" spans="2:21">
      <c r="B925" s="229" t="s">
        <v>937</v>
      </c>
      <c r="C925" s="229"/>
      <c r="D925" s="229"/>
      <c r="E925" s="229"/>
      <c r="F925" s="229"/>
      <c r="G925" s="229"/>
      <c r="H925" s="229"/>
      <c r="I925" s="230" t="s">
        <v>230</v>
      </c>
      <c r="J925" s="230"/>
      <c r="K925" s="230"/>
      <c r="L925" s="230" t="s">
        <v>127</v>
      </c>
      <c r="M925" s="230"/>
      <c r="N925" s="230"/>
      <c r="O925" s="230"/>
      <c r="P925" s="230"/>
      <c r="R925" s="230" t="s">
        <v>1375</v>
      </c>
      <c r="S925" s="230"/>
      <c r="T925" s="230"/>
      <c r="U925" s="98">
        <v>175.94</v>
      </c>
    </row>
    <row r="926" spans="2:21">
      <c r="B926" s="229" t="s">
        <v>891</v>
      </c>
      <c r="C926" s="229"/>
      <c r="D926" s="229"/>
      <c r="E926" s="229"/>
      <c r="F926" s="229"/>
      <c r="G926" s="229"/>
      <c r="H926" s="229"/>
      <c r="I926" s="230" t="s">
        <v>222</v>
      </c>
      <c r="J926" s="230"/>
      <c r="K926" s="230"/>
      <c r="L926" s="230" t="s">
        <v>155</v>
      </c>
      <c r="M926" s="230"/>
      <c r="N926" s="230"/>
      <c r="O926" s="230"/>
      <c r="P926" s="230"/>
      <c r="R926" s="230" t="s">
        <v>1381</v>
      </c>
      <c r="S926" s="230"/>
      <c r="T926" s="230"/>
      <c r="U926" s="98">
        <v>26.97</v>
      </c>
    </row>
    <row r="927" spans="2:21">
      <c r="B927" s="229" t="s">
        <v>891</v>
      </c>
      <c r="C927" s="229"/>
      <c r="D927" s="229"/>
      <c r="E927" s="229"/>
      <c r="F927" s="229"/>
      <c r="G927" s="229"/>
      <c r="H927" s="229"/>
      <c r="I927" s="230" t="s">
        <v>230</v>
      </c>
      <c r="J927" s="230"/>
      <c r="K927" s="230"/>
      <c r="L927" s="230" t="s">
        <v>220</v>
      </c>
      <c r="M927" s="230"/>
      <c r="N927" s="230"/>
      <c r="O927" s="230"/>
      <c r="P927" s="230"/>
      <c r="R927" s="230" t="s">
        <v>1382</v>
      </c>
      <c r="S927" s="230"/>
      <c r="T927" s="230"/>
      <c r="U927" s="98">
        <v>294.72000000000003</v>
      </c>
    </row>
    <row r="928" spans="2:21" ht="6" customHeight="1"/>
    <row r="929" spans="1:22">
      <c r="D929" s="169" t="s">
        <v>2</v>
      </c>
      <c r="F929" s="169" t="s">
        <v>2</v>
      </c>
      <c r="H929" s="169" t="s">
        <v>2</v>
      </c>
      <c r="O929" s="231" t="s">
        <v>266</v>
      </c>
      <c r="P929" s="231"/>
      <c r="Q929" s="231"/>
      <c r="R929" s="231"/>
      <c r="S929" s="231"/>
      <c r="U929" s="99">
        <v>2252.46</v>
      </c>
    </row>
    <row r="930" spans="1:22" ht="32.25" customHeight="1"/>
    <row r="931" spans="1:22" ht="11.25" customHeight="1"/>
    <row r="932" spans="1:22" ht="13.5" customHeight="1">
      <c r="A932" s="227" t="s">
        <v>881</v>
      </c>
      <c r="B932" s="227"/>
      <c r="C932" s="227"/>
      <c r="D932" s="227"/>
      <c r="E932" s="227"/>
      <c r="F932" s="227"/>
      <c r="G932" s="227"/>
      <c r="H932" s="227"/>
      <c r="I932" s="227"/>
      <c r="J932" s="227"/>
      <c r="K932" s="227"/>
      <c r="L932" s="227"/>
      <c r="M932" s="227"/>
      <c r="P932" s="228" t="s">
        <v>1383</v>
      </c>
      <c r="Q932" s="228"/>
      <c r="R932" s="228"/>
      <c r="S932" s="228"/>
      <c r="T932" s="228"/>
      <c r="U932" s="228"/>
      <c r="V932" s="228"/>
    </row>
    <row r="933" spans="1:22" ht="20.25" customHeight="1">
      <c r="A933" s="236" t="s">
        <v>883</v>
      </c>
      <c r="B933" s="236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</row>
    <row r="934" spans="1:22" ht="7.5" customHeight="1"/>
    <row r="935" spans="1:22">
      <c r="A935" s="235" t="s">
        <v>272</v>
      </c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</row>
    <row r="936" spans="1:22" ht="6" customHeight="1"/>
    <row r="937" spans="1:22">
      <c r="B937" s="229" t="s">
        <v>831</v>
      </c>
      <c r="C937" s="229"/>
      <c r="D937" s="229"/>
      <c r="E937" s="229"/>
      <c r="F937" s="229"/>
      <c r="G937" s="229"/>
      <c r="H937" s="229"/>
      <c r="I937" s="230" t="s">
        <v>1384</v>
      </c>
      <c r="J937" s="230"/>
      <c r="K937" s="230"/>
      <c r="L937" s="230" t="s">
        <v>149</v>
      </c>
      <c r="M937" s="230"/>
      <c r="N937" s="230"/>
      <c r="O937" s="230"/>
      <c r="P937" s="230"/>
      <c r="R937" s="230" t="s">
        <v>281</v>
      </c>
      <c r="S937" s="230"/>
      <c r="T937" s="230"/>
      <c r="U937" s="98">
        <v>86.88</v>
      </c>
    </row>
    <row r="938" spans="1:22">
      <c r="B938" s="229" t="s">
        <v>831</v>
      </c>
      <c r="C938" s="229"/>
      <c r="D938" s="229"/>
      <c r="E938" s="229"/>
      <c r="F938" s="229"/>
      <c r="G938" s="229"/>
      <c r="H938" s="229"/>
      <c r="I938" s="230" t="s">
        <v>277</v>
      </c>
      <c r="J938" s="230"/>
      <c r="K938" s="230"/>
      <c r="L938" s="230" t="s">
        <v>149</v>
      </c>
      <c r="M938" s="230"/>
      <c r="N938" s="230"/>
      <c r="O938" s="230"/>
      <c r="P938" s="230"/>
      <c r="R938" s="230" t="s">
        <v>275</v>
      </c>
      <c r="S938" s="230"/>
      <c r="T938" s="230"/>
      <c r="U938" s="98">
        <v>41.94</v>
      </c>
    </row>
    <row r="939" spans="1:22">
      <c r="B939" s="229" t="s">
        <v>831</v>
      </c>
      <c r="C939" s="229"/>
      <c r="D939" s="229"/>
      <c r="E939" s="229"/>
      <c r="F939" s="229"/>
      <c r="G939" s="229"/>
      <c r="H939" s="229"/>
      <c r="I939" s="230" t="s">
        <v>148</v>
      </c>
      <c r="J939" s="230"/>
      <c r="K939" s="230"/>
      <c r="L939" s="230" t="s">
        <v>149</v>
      </c>
      <c r="M939" s="230"/>
      <c r="N939" s="230"/>
      <c r="O939" s="230"/>
      <c r="P939" s="230"/>
      <c r="R939" s="227" t="s">
        <v>1385</v>
      </c>
      <c r="S939" s="227"/>
      <c r="T939" s="227"/>
      <c r="U939" s="98">
        <v>87.96</v>
      </c>
    </row>
    <row r="940" spans="1:22">
      <c r="R940" s="227"/>
      <c r="S940" s="227"/>
      <c r="T940" s="227"/>
    </row>
    <row r="941" spans="1:22">
      <c r="B941" s="229" t="s">
        <v>831</v>
      </c>
      <c r="C941" s="229"/>
      <c r="D941" s="229"/>
      <c r="E941" s="229"/>
      <c r="F941" s="229"/>
      <c r="G941" s="229"/>
      <c r="H941" s="229"/>
      <c r="I941" s="230" t="s">
        <v>288</v>
      </c>
      <c r="J941" s="230"/>
      <c r="K941" s="230"/>
      <c r="L941" s="230" t="s">
        <v>155</v>
      </c>
      <c r="M941" s="230"/>
      <c r="N941" s="230"/>
      <c r="O941" s="230"/>
      <c r="P941" s="230"/>
      <c r="R941" s="227" t="s">
        <v>274</v>
      </c>
      <c r="S941" s="227"/>
      <c r="T941" s="227"/>
      <c r="U941" s="98">
        <v>31.95</v>
      </c>
    </row>
    <row r="942" spans="1:22">
      <c r="R942" s="227"/>
      <c r="S942" s="227"/>
      <c r="T942" s="227"/>
    </row>
    <row r="943" spans="1:22">
      <c r="B943" s="229" t="s">
        <v>884</v>
      </c>
      <c r="C943" s="229"/>
      <c r="D943" s="229"/>
      <c r="E943" s="229"/>
      <c r="F943" s="229"/>
      <c r="G943" s="229"/>
      <c r="H943" s="229"/>
      <c r="I943" s="230" t="s">
        <v>277</v>
      </c>
      <c r="J943" s="230"/>
      <c r="K943" s="230"/>
      <c r="L943" s="230" t="s">
        <v>149</v>
      </c>
      <c r="M943" s="230"/>
      <c r="N943" s="230"/>
      <c r="O943" s="230"/>
      <c r="P943" s="230"/>
      <c r="R943" s="230" t="s">
        <v>276</v>
      </c>
      <c r="S943" s="230"/>
      <c r="T943" s="230"/>
      <c r="U943" s="98">
        <v>41.94</v>
      </c>
    </row>
    <row r="944" spans="1:22">
      <c r="B944" s="229" t="s">
        <v>884</v>
      </c>
      <c r="C944" s="229"/>
      <c r="D944" s="229"/>
      <c r="E944" s="229"/>
      <c r="F944" s="229"/>
      <c r="G944" s="229"/>
      <c r="H944" s="229"/>
      <c r="I944" s="230" t="s">
        <v>277</v>
      </c>
      <c r="J944" s="230"/>
      <c r="K944" s="230"/>
      <c r="L944" s="230" t="s">
        <v>149</v>
      </c>
      <c r="M944" s="230"/>
      <c r="N944" s="230"/>
      <c r="O944" s="230"/>
      <c r="P944" s="230"/>
      <c r="R944" s="230" t="s">
        <v>1386</v>
      </c>
      <c r="S944" s="230"/>
      <c r="T944" s="230"/>
      <c r="U944" s="98">
        <v>41.94</v>
      </c>
    </row>
    <row r="945" spans="2:21">
      <c r="B945" s="229" t="s">
        <v>884</v>
      </c>
      <c r="C945" s="229"/>
      <c r="D945" s="229"/>
      <c r="E945" s="229"/>
      <c r="F945" s="229"/>
      <c r="G945" s="229"/>
      <c r="H945" s="229"/>
      <c r="I945" s="230" t="s">
        <v>277</v>
      </c>
      <c r="J945" s="230"/>
      <c r="K945" s="230"/>
      <c r="L945" s="230" t="s">
        <v>149</v>
      </c>
      <c r="M945" s="230"/>
      <c r="N945" s="230"/>
      <c r="O945" s="230"/>
      <c r="P945" s="230"/>
      <c r="R945" s="230" t="s">
        <v>1387</v>
      </c>
      <c r="S945" s="230"/>
      <c r="T945" s="230"/>
      <c r="U945" s="98">
        <v>41.94</v>
      </c>
    </row>
    <row r="946" spans="2:21">
      <c r="B946" s="229" t="s">
        <v>884</v>
      </c>
      <c r="C946" s="229"/>
      <c r="D946" s="229"/>
      <c r="E946" s="229"/>
      <c r="F946" s="229"/>
      <c r="G946" s="229"/>
      <c r="H946" s="229"/>
      <c r="I946" s="230" t="s">
        <v>277</v>
      </c>
      <c r="J946" s="230"/>
      <c r="K946" s="230"/>
      <c r="L946" s="230" t="s">
        <v>149</v>
      </c>
      <c r="M946" s="230"/>
      <c r="N946" s="230"/>
      <c r="O946" s="230"/>
      <c r="P946" s="230"/>
      <c r="R946" s="230" t="s">
        <v>285</v>
      </c>
      <c r="S946" s="230"/>
      <c r="T946" s="230"/>
      <c r="U946" s="98">
        <v>41.94</v>
      </c>
    </row>
    <row r="947" spans="2:21">
      <c r="B947" s="229" t="s">
        <v>884</v>
      </c>
      <c r="C947" s="229"/>
      <c r="D947" s="229"/>
      <c r="E947" s="229"/>
      <c r="F947" s="229"/>
      <c r="G947" s="229"/>
      <c r="H947" s="229"/>
      <c r="I947" s="230" t="s">
        <v>277</v>
      </c>
      <c r="J947" s="230"/>
      <c r="K947" s="230"/>
      <c r="L947" s="230" t="s">
        <v>149</v>
      </c>
      <c r="M947" s="230"/>
      <c r="N947" s="230"/>
      <c r="O947" s="230"/>
      <c r="P947" s="230"/>
      <c r="R947" s="230" t="s">
        <v>278</v>
      </c>
      <c r="S947" s="230"/>
      <c r="T947" s="230"/>
      <c r="U947" s="98">
        <v>41.94</v>
      </c>
    </row>
    <row r="948" spans="2:21">
      <c r="B948" s="229" t="s">
        <v>884</v>
      </c>
      <c r="C948" s="229"/>
      <c r="D948" s="229"/>
      <c r="E948" s="229"/>
      <c r="F948" s="229"/>
      <c r="G948" s="229"/>
      <c r="H948" s="229"/>
      <c r="I948" s="230" t="s">
        <v>1388</v>
      </c>
      <c r="J948" s="230"/>
      <c r="K948" s="230"/>
      <c r="L948" s="230" t="s">
        <v>149</v>
      </c>
      <c r="M948" s="230"/>
      <c r="N948" s="230"/>
      <c r="O948" s="230"/>
      <c r="P948" s="230"/>
      <c r="R948" s="227" t="s">
        <v>282</v>
      </c>
      <c r="S948" s="227"/>
      <c r="T948" s="227"/>
      <c r="U948" s="98">
        <v>88.27</v>
      </c>
    </row>
    <row r="949" spans="2:21">
      <c r="R949" s="227"/>
      <c r="S949" s="227"/>
      <c r="T949" s="227"/>
    </row>
    <row r="950" spans="2:21">
      <c r="B950" s="229" t="s">
        <v>884</v>
      </c>
      <c r="C950" s="229"/>
      <c r="D950" s="229"/>
      <c r="E950" s="229"/>
      <c r="F950" s="229"/>
      <c r="G950" s="229"/>
      <c r="H950" s="229"/>
      <c r="I950" s="230" t="s">
        <v>1389</v>
      </c>
      <c r="J950" s="230"/>
      <c r="K950" s="230"/>
      <c r="L950" s="230" t="s">
        <v>111</v>
      </c>
      <c r="M950" s="230"/>
      <c r="N950" s="230"/>
      <c r="O950" s="230"/>
      <c r="P950" s="230"/>
      <c r="R950" s="227" t="s">
        <v>1390</v>
      </c>
      <c r="S950" s="227"/>
      <c r="T950" s="227"/>
      <c r="U950" s="98">
        <v>4891.25</v>
      </c>
    </row>
    <row r="951" spans="2:21">
      <c r="R951" s="227"/>
      <c r="S951" s="227"/>
      <c r="T951" s="227"/>
    </row>
    <row r="952" spans="2:21">
      <c r="B952" s="229" t="s">
        <v>884</v>
      </c>
      <c r="C952" s="229"/>
      <c r="D952" s="229"/>
      <c r="E952" s="229"/>
      <c r="F952" s="229"/>
      <c r="G952" s="229"/>
      <c r="H952" s="229"/>
      <c r="I952" s="230" t="s">
        <v>1389</v>
      </c>
      <c r="J952" s="230"/>
      <c r="K952" s="230"/>
      <c r="L952" s="230" t="s">
        <v>111</v>
      </c>
      <c r="M952" s="230"/>
      <c r="N952" s="230"/>
      <c r="O952" s="230"/>
      <c r="P952" s="230"/>
      <c r="R952" s="227" t="s">
        <v>1391</v>
      </c>
      <c r="S952" s="227"/>
      <c r="T952" s="227"/>
      <c r="U952" s="98">
        <v>2375.75</v>
      </c>
    </row>
    <row r="953" spans="2:21">
      <c r="R953" s="227"/>
      <c r="S953" s="227"/>
      <c r="T953" s="227"/>
    </row>
    <row r="954" spans="2:21">
      <c r="B954" s="229" t="s">
        <v>875</v>
      </c>
      <c r="C954" s="229"/>
      <c r="D954" s="229"/>
      <c r="E954" s="229"/>
      <c r="F954" s="229"/>
      <c r="G954" s="229"/>
      <c r="H954" s="229"/>
      <c r="I954" s="230" t="s">
        <v>175</v>
      </c>
      <c r="J954" s="230"/>
      <c r="K954" s="230"/>
      <c r="L954" s="230" t="s">
        <v>149</v>
      </c>
      <c r="M954" s="230"/>
      <c r="N954" s="230"/>
      <c r="O954" s="230"/>
      <c r="P954" s="230"/>
      <c r="R954" s="230" t="s">
        <v>1392</v>
      </c>
      <c r="S954" s="230"/>
      <c r="T954" s="230"/>
      <c r="U954" s="98">
        <v>64.900000000000006</v>
      </c>
    </row>
    <row r="955" spans="2:21">
      <c r="B955" s="229" t="s">
        <v>875</v>
      </c>
      <c r="C955" s="229"/>
      <c r="D955" s="229"/>
      <c r="E955" s="229"/>
      <c r="F955" s="229"/>
      <c r="G955" s="229"/>
      <c r="H955" s="229"/>
      <c r="I955" s="230" t="s">
        <v>169</v>
      </c>
      <c r="J955" s="230"/>
      <c r="K955" s="230"/>
      <c r="L955" s="230" t="s">
        <v>149</v>
      </c>
      <c r="M955" s="230"/>
      <c r="N955" s="230"/>
      <c r="O955" s="230"/>
      <c r="P955" s="230"/>
      <c r="R955" s="227" t="s">
        <v>282</v>
      </c>
      <c r="S955" s="227"/>
      <c r="T955" s="227"/>
      <c r="U955" s="98">
        <v>27.96</v>
      </c>
    </row>
    <row r="956" spans="2:21">
      <c r="R956" s="227"/>
      <c r="S956" s="227"/>
      <c r="T956" s="227"/>
    </row>
    <row r="957" spans="2:21">
      <c r="B957" s="229" t="s">
        <v>875</v>
      </c>
      <c r="C957" s="229"/>
      <c r="D957" s="229"/>
      <c r="E957" s="229"/>
      <c r="F957" s="229"/>
      <c r="G957" s="229"/>
      <c r="H957" s="229"/>
      <c r="I957" s="230" t="s">
        <v>290</v>
      </c>
      <c r="J957" s="230"/>
      <c r="K957" s="230"/>
      <c r="L957" s="230" t="s">
        <v>111</v>
      </c>
      <c r="M957" s="230"/>
      <c r="N957" s="230"/>
      <c r="O957" s="230"/>
      <c r="P957" s="230"/>
      <c r="R957" s="227" t="s">
        <v>1393</v>
      </c>
      <c r="S957" s="227"/>
      <c r="T957" s="227"/>
      <c r="U957" s="98">
        <v>-14.5</v>
      </c>
    </row>
    <row r="958" spans="2:21">
      <c r="R958" s="227"/>
      <c r="S958" s="227"/>
      <c r="T958" s="227"/>
    </row>
    <row r="959" spans="2:21">
      <c r="B959" s="229" t="s">
        <v>914</v>
      </c>
      <c r="C959" s="229"/>
      <c r="D959" s="229"/>
      <c r="E959" s="229"/>
      <c r="F959" s="229"/>
      <c r="G959" s="229"/>
      <c r="H959" s="229"/>
      <c r="I959" s="230" t="s">
        <v>157</v>
      </c>
      <c r="J959" s="230"/>
      <c r="K959" s="230"/>
      <c r="L959" s="230" t="s">
        <v>149</v>
      </c>
      <c r="M959" s="230"/>
      <c r="N959" s="230"/>
      <c r="O959" s="230"/>
      <c r="P959" s="230"/>
      <c r="R959" s="230" t="s">
        <v>281</v>
      </c>
      <c r="S959" s="230"/>
      <c r="T959" s="230"/>
      <c r="U959" s="98">
        <v>59.91</v>
      </c>
    </row>
    <row r="960" spans="2:21">
      <c r="B960" s="229" t="s">
        <v>914</v>
      </c>
      <c r="C960" s="229"/>
      <c r="D960" s="229"/>
      <c r="E960" s="229"/>
      <c r="F960" s="229"/>
      <c r="G960" s="229"/>
      <c r="H960" s="229"/>
      <c r="I960" s="230" t="s">
        <v>280</v>
      </c>
      <c r="J960" s="230"/>
      <c r="K960" s="230"/>
      <c r="L960" s="230" t="s">
        <v>155</v>
      </c>
      <c r="M960" s="230"/>
      <c r="N960" s="230"/>
      <c r="O960" s="230"/>
      <c r="P960" s="230"/>
      <c r="R960" s="227" t="s">
        <v>274</v>
      </c>
      <c r="S960" s="227"/>
      <c r="T960" s="227"/>
      <c r="U960" s="98">
        <v>31.49</v>
      </c>
    </row>
    <row r="961" spans="2:21">
      <c r="R961" s="227"/>
      <c r="S961" s="227"/>
      <c r="T961" s="227"/>
    </row>
    <row r="962" spans="2:21">
      <c r="B962" s="229" t="s">
        <v>925</v>
      </c>
      <c r="C962" s="229"/>
      <c r="D962" s="229"/>
      <c r="E962" s="229"/>
      <c r="F962" s="229"/>
      <c r="G962" s="229"/>
      <c r="H962" s="229"/>
      <c r="I962" s="230" t="s">
        <v>1394</v>
      </c>
      <c r="J962" s="230"/>
      <c r="K962" s="230"/>
      <c r="L962" s="230" t="s">
        <v>98</v>
      </c>
      <c r="M962" s="230"/>
      <c r="N962" s="230"/>
      <c r="O962" s="230"/>
      <c r="P962" s="230"/>
      <c r="R962" s="227" t="s">
        <v>1395</v>
      </c>
      <c r="S962" s="227"/>
      <c r="T962" s="227"/>
      <c r="U962" s="98">
        <v>243.6</v>
      </c>
    </row>
    <row r="963" spans="2:21">
      <c r="R963" s="227"/>
      <c r="S963" s="227"/>
      <c r="T963" s="227"/>
    </row>
    <row r="964" spans="2:21">
      <c r="B964" s="229" t="s">
        <v>832</v>
      </c>
      <c r="C964" s="229"/>
      <c r="D964" s="229"/>
      <c r="E964" s="229"/>
      <c r="F964" s="229"/>
      <c r="G964" s="229"/>
      <c r="H964" s="229"/>
      <c r="I964" s="230" t="s">
        <v>1396</v>
      </c>
      <c r="J964" s="230"/>
      <c r="K964" s="230"/>
      <c r="L964" s="230" t="s">
        <v>127</v>
      </c>
      <c r="M964" s="230"/>
      <c r="N964" s="230"/>
      <c r="O964" s="230"/>
      <c r="P964" s="230"/>
      <c r="R964" s="227" t="s">
        <v>1397</v>
      </c>
      <c r="S964" s="227"/>
      <c r="T964" s="227"/>
      <c r="U964" s="98">
        <v>79.94</v>
      </c>
    </row>
    <row r="965" spans="2:21">
      <c r="R965" s="227"/>
      <c r="S965" s="227"/>
      <c r="T965" s="227"/>
    </row>
    <row r="966" spans="2:21">
      <c r="B966" s="229" t="s">
        <v>949</v>
      </c>
      <c r="C966" s="229"/>
      <c r="D966" s="229"/>
      <c r="E966" s="229"/>
      <c r="F966" s="229"/>
      <c r="G966" s="229"/>
      <c r="H966" s="229"/>
      <c r="I966" s="230" t="s">
        <v>1398</v>
      </c>
      <c r="J966" s="230"/>
      <c r="K966" s="230"/>
      <c r="L966" s="230" t="s">
        <v>127</v>
      </c>
      <c r="M966" s="230"/>
      <c r="N966" s="230"/>
      <c r="O966" s="230"/>
      <c r="P966" s="230"/>
      <c r="R966" s="227" t="s">
        <v>1399</v>
      </c>
      <c r="S966" s="227"/>
      <c r="T966" s="227"/>
      <c r="U966" s="98">
        <v>283.05</v>
      </c>
    </row>
    <row r="967" spans="2:21">
      <c r="R967" s="227"/>
      <c r="S967" s="227"/>
      <c r="T967" s="227"/>
    </row>
    <row r="968" spans="2:21">
      <c r="B968" s="229" t="s">
        <v>837</v>
      </c>
      <c r="C968" s="229"/>
      <c r="D968" s="229"/>
      <c r="E968" s="229"/>
      <c r="F968" s="229"/>
      <c r="G968" s="229"/>
      <c r="H968" s="229"/>
      <c r="I968" s="230" t="s">
        <v>283</v>
      </c>
      <c r="J968" s="230"/>
      <c r="K968" s="230"/>
      <c r="L968" s="230" t="s">
        <v>155</v>
      </c>
      <c r="M968" s="230"/>
      <c r="N968" s="230"/>
      <c r="O968" s="230"/>
      <c r="P968" s="230"/>
      <c r="R968" s="227" t="s">
        <v>274</v>
      </c>
      <c r="S968" s="227"/>
      <c r="T968" s="227"/>
      <c r="U968" s="98">
        <v>32.57</v>
      </c>
    </row>
    <row r="969" spans="2:21">
      <c r="R969" s="227"/>
      <c r="S969" s="227"/>
      <c r="T969" s="227"/>
    </row>
    <row r="970" spans="2:21">
      <c r="B970" s="229" t="s">
        <v>837</v>
      </c>
      <c r="C970" s="229"/>
      <c r="D970" s="229"/>
      <c r="E970" s="229"/>
      <c r="F970" s="229"/>
      <c r="G970" s="229"/>
      <c r="H970" s="229"/>
      <c r="I970" s="230" t="s">
        <v>848</v>
      </c>
      <c r="J970" s="230"/>
      <c r="K970" s="230"/>
      <c r="L970" s="230" t="s">
        <v>98</v>
      </c>
      <c r="M970" s="230"/>
      <c r="N970" s="230"/>
      <c r="O970" s="230"/>
      <c r="P970" s="230"/>
      <c r="R970" s="227" t="s">
        <v>1400</v>
      </c>
      <c r="S970" s="227"/>
      <c r="T970" s="227"/>
      <c r="U970" s="98">
        <v>15.98</v>
      </c>
    </row>
    <row r="971" spans="2:21">
      <c r="R971" s="227"/>
      <c r="S971" s="227"/>
      <c r="T971" s="227"/>
    </row>
    <row r="972" spans="2:21">
      <c r="B972" s="229" t="s">
        <v>837</v>
      </c>
      <c r="C972" s="229"/>
      <c r="D972" s="229"/>
      <c r="E972" s="229"/>
      <c r="F972" s="229"/>
      <c r="G972" s="229"/>
      <c r="H972" s="229"/>
      <c r="I972" s="230" t="s">
        <v>848</v>
      </c>
      <c r="J972" s="230"/>
      <c r="K972" s="230"/>
      <c r="L972" s="230" t="s">
        <v>120</v>
      </c>
      <c r="M972" s="230"/>
      <c r="N972" s="230"/>
      <c r="O972" s="230"/>
      <c r="P972" s="230"/>
      <c r="R972" s="227" t="s">
        <v>1401</v>
      </c>
      <c r="S972" s="227"/>
      <c r="T972" s="227"/>
      <c r="U972" s="98">
        <v>6.72</v>
      </c>
    </row>
    <row r="973" spans="2:21">
      <c r="R973" s="227"/>
      <c r="S973" s="227"/>
      <c r="T973" s="227"/>
    </row>
    <row r="974" spans="2:21">
      <c r="B974" s="229" t="s">
        <v>837</v>
      </c>
      <c r="C974" s="229"/>
      <c r="D974" s="229"/>
      <c r="E974" s="229"/>
      <c r="F974" s="229"/>
      <c r="G974" s="229"/>
      <c r="H974" s="229"/>
      <c r="I974" s="230" t="s">
        <v>1402</v>
      </c>
      <c r="J974" s="230"/>
      <c r="K974" s="230"/>
      <c r="L974" s="230" t="s">
        <v>127</v>
      </c>
      <c r="M974" s="230"/>
      <c r="N974" s="230"/>
      <c r="O974" s="230"/>
      <c r="P974" s="230"/>
      <c r="R974" s="227" t="s">
        <v>1403</v>
      </c>
      <c r="S974" s="227"/>
      <c r="T974" s="227"/>
      <c r="U974" s="98">
        <v>-38.39</v>
      </c>
    </row>
    <row r="975" spans="2:21">
      <c r="R975" s="227"/>
      <c r="S975" s="227"/>
      <c r="T975" s="227"/>
    </row>
    <row r="976" spans="2:21">
      <c r="B976" s="229" t="s">
        <v>857</v>
      </c>
      <c r="C976" s="229"/>
      <c r="D976" s="229"/>
      <c r="E976" s="229"/>
      <c r="F976" s="229"/>
      <c r="G976" s="229"/>
      <c r="H976" s="229"/>
      <c r="I976" s="230" t="s">
        <v>175</v>
      </c>
      <c r="J976" s="230"/>
      <c r="K976" s="230"/>
      <c r="L976" s="230" t="s">
        <v>149</v>
      </c>
      <c r="M976" s="230"/>
      <c r="N976" s="230"/>
      <c r="O976" s="230"/>
      <c r="P976" s="230"/>
      <c r="R976" s="230" t="s">
        <v>281</v>
      </c>
      <c r="S976" s="230"/>
      <c r="T976" s="230"/>
      <c r="U976" s="98">
        <v>3.96</v>
      </c>
    </row>
    <row r="977" spans="2:21">
      <c r="B977" s="229" t="s">
        <v>857</v>
      </c>
      <c r="C977" s="229"/>
      <c r="D977" s="229"/>
      <c r="E977" s="229"/>
      <c r="F977" s="229"/>
      <c r="G977" s="229"/>
      <c r="H977" s="229"/>
      <c r="I977" s="230" t="s">
        <v>1404</v>
      </c>
      <c r="J977" s="230"/>
      <c r="K977" s="230"/>
      <c r="L977" s="230" t="s">
        <v>1405</v>
      </c>
      <c r="M977" s="230"/>
      <c r="N977" s="230"/>
      <c r="O977" s="230"/>
      <c r="P977" s="230"/>
      <c r="R977" s="227" t="s">
        <v>1406</v>
      </c>
      <c r="S977" s="227"/>
      <c r="T977" s="227"/>
      <c r="U977" s="98">
        <v>299.89999999999998</v>
      </c>
    </row>
    <row r="978" spans="2:21">
      <c r="R978" s="227"/>
      <c r="S978" s="227"/>
      <c r="T978" s="227"/>
    </row>
    <row r="979" spans="2:21">
      <c r="B979" s="229" t="s">
        <v>857</v>
      </c>
      <c r="C979" s="229"/>
      <c r="D979" s="229"/>
      <c r="E979" s="229"/>
      <c r="F979" s="229"/>
      <c r="G979" s="229"/>
      <c r="H979" s="229"/>
      <c r="I979" s="230" t="s">
        <v>175</v>
      </c>
      <c r="J979" s="230"/>
      <c r="K979" s="230"/>
      <c r="L979" s="230" t="s">
        <v>149</v>
      </c>
      <c r="M979" s="230"/>
      <c r="N979" s="230"/>
      <c r="O979" s="230"/>
      <c r="P979" s="230"/>
      <c r="R979" s="227" t="s">
        <v>1407</v>
      </c>
      <c r="S979" s="227"/>
      <c r="T979" s="227"/>
      <c r="U979" s="98">
        <v>56.57</v>
      </c>
    </row>
    <row r="980" spans="2:21">
      <c r="R980" s="227"/>
      <c r="S980" s="227"/>
      <c r="T980" s="227"/>
    </row>
    <row r="981" spans="2:21">
      <c r="B981" s="229" t="s">
        <v>839</v>
      </c>
      <c r="C981" s="229"/>
      <c r="D981" s="229"/>
      <c r="E981" s="229"/>
      <c r="F981" s="229"/>
      <c r="G981" s="229"/>
      <c r="H981" s="229"/>
      <c r="I981" s="230" t="s">
        <v>1408</v>
      </c>
      <c r="J981" s="230"/>
      <c r="K981" s="230"/>
      <c r="L981" s="230" t="s">
        <v>1409</v>
      </c>
      <c r="M981" s="230"/>
      <c r="N981" s="230"/>
      <c r="O981" s="230"/>
      <c r="P981" s="230"/>
      <c r="R981" s="227" t="s">
        <v>1410</v>
      </c>
      <c r="S981" s="227"/>
      <c r="T981" s="227"/>
      <c r="U981" s="98">
        <v>11.79</v>
      </c>
    </row>
    <row r="982" spans="2:21">
      <c r="R982" s="227"/>
      <c r="S982" s="227"/>
      <c r="T982" s="227"/>
    </row>
    <row r="983" spans="2:21">
      <c r="B983" s="229" t="s">
        <v>839</v>
      </c>
      <c r="C983" s="229"/>
      <c r="D983" s="229"/>
      <c r="E983" s="229"/>
      <c r="F983" s="229"/>
      <c r="G983" s="229"/>
      <c r="H983" s="229"/>
      <c r="I983" s="230" t="s">
        <v>1394</v>
      </c>
      <c r="J983" s="230"/>
      <c r="K983" s="230"/>
      <c r="L983" s="230" t="s">
        <v>98</v>
      </c>
      <c r="M983" s="230"/>
      <c r="N983" s="230"/>
      <c r="O983" s="230"/>
      <c r="P983" s="230"/>
      <c r="R983" s="227" t="s">
        <v>1395</v>
      </c>
      <c r="S983" s="227"/>
      <c r="T983" s="227"/>
      <c r="U983" s="98">
        <v>-18.04</v>
      </c>
    </row>
    <row r="984" spans="2:21">
      <c r="R984" s="227"/>
      <c r="S984" s="227"/>
      <c r="T984" s="227"/>
    </row>
    <row r="985" spans="2:21">
      <c r="B985" s="229" t="s">
        <v>839</v>
      </c>
      <c r="C985" s="229"/>
      <c r="D985" s="229"/>
      <c r="E985" s="229"/>
      <c r="F985" s="229"/>
      <c r="G985" s="229"/>
      <c r="H985" s="229"/>
      <c r="I985" s="230" t="s">
        <v>1088</v>
      </c>
      <c r="J985" s="230"/>
      <c r="K985" s="230"/>
      <c r="L985" s="230" t="s">
        <v>149</v>
      </c>
      <c r="M985" s="230"/>
      <c r="N985" s="230"/>
      <c r="O985" s="230"/>
      <c r="P985" s="230"/>
      <c r="R985" s="227" t="s">
        <v>279</v>
      </c>
      <c r="S985" s="227"/>
      <c r="T985" s="227"/>
      <c r="U985" s="98">
        <v>99</v>
      </c>
    </row>
    <row r="986" spans="2:21">
      <c r="R986" s="227"/>
      <c r="S986" s="227"/>
      <c r="T986" s="227"/>
    </row>
    <row r="987" spans="2:21">
      <c r="B987" s="229" t="s">
        <v>841</v>
      </c>
      <c r="C987" s="229"/>
      <c r="D987" s="229"/>
      <c r="E987" s="229"/>
      <c r="F987" s="229"/>
      <c r="G987" s="229"/>
      <c r="H987" s="229"/>
      <c r="I987" s="230" t="s">
        <v>245</v>
      </c>
      <c r="J987" s="230"/>
      <c r="K987" s="230"/>
      <c r="L987" s="230" t="s">
        <v>1409</v>
      </c>
      <c r="M987" s="230"/>
      <c r="N987" s="230"/>
      <c r="O987" s="230"/>
      <c r="P987" s="230"/>
      <c r="R987" s="227" t="s">
        <v>1410</v>
      </c>
      <c r="S987" s="227"/>
      <c r="T987" s="227"/>
      <c r="U987" s="98">
        <v>-0.8</v>
      </c>
    </row>
    <row r="988" spans="2:21">
      <c r="R988" s="227"/>
      <c r="S988" s="227"/>
      <c r="T988" s="227"/>
    </row>
    <row r="989" spans="2:21">
      <c r="B989" s="229" t="s">
        <v>841</v>
      </c>
      <c r="C989" s="229"/>
      <c r="D989" s="229"/>
      <c r="E989" s="229"/>
      <c r="F989" s="229"/>
      <c r="G989" s="229"/>
      <c r="H989" s="229"/>
      <c r="I989" s="230" t="s">
        <v>280</v>
      </c>
      <c r="J989" s="230"/>
      <c r="K989" s="230"/>
      <c r="L989" s="230" t="s">
        <v>155</v>
      </c>
      <c r="M989" s="230"/>
      <c r="N989" s="230"/>
      <c r="O989" s="230"/>
      <c r="P989" s="230"/>
      <c r="R989" s="227" t="s">
        <v>274</v>
      </c>
      <c r="S989" s="227"/>
      <c r="T989" s="227"/>
      <c r="U989" s="98">
        <v>31.42</v>
      </c>
    </row>
    <row r="990" spans="2:21">
      <c r="R990" s="227"/>
      <c r="S990" s="227"/>
      <c r="T990" s="227"/>
    </row>
    <row r="991" spans="2:21">
      <c r="B991" s="229" t="s">
        <v>841</v>
      </c>
      <c r="C991" s="229"/>
      <c r="D991" s="229"/>
      <c r="E991" s="229"/>
      <c r="F991" s="229"/>
      <c r="G991" s="229"/>
      <c r="H991" s="229"/>
      <c r="I991" s="230" t="s">
        <v>1411</v>
      </c>
      <c r="J991" s="230"/>
      <c r="K991" s="230"/>
      <c r="L991" s="230" t="s">
        <v>1409</v>
      </c>
      <c r="M991" s="230"/>
      <c r="N991" s="230"/>
      <c r="O991" s="230"/>
      <c r="P991" s="230"/>
      <c r="R991" s="227" t="s">
        <v>1410</v>
      </c>
      <c r="S991" s="227"/>
      <c r="T991" s="227"/>
      <c r="U991" s="98">
        <v>10.71</v>
      </c>
    </row>
    <row r="992" spans="2:21">
      <c r="R992" s="227"/>
      <c r="S992" s="227"/>
      <c r="T992" s="227"/>
    </row>
    <row r="993" spans="1:22">
      <c r="B993" s="229" t="s">
        <v>888</v>
      </c>
      <c r="C993" s="229"/>
      <c r="D993" s="229"/>
      <c r="E993" s="229"/>
      <c r="F993" s="229"/>
      <c r="G993" s="229"/>
      <c r="H993" s="229"/>
      <c r="I993" s="230" t="s">
        <v>178</v>
      </c>
      <c r="J993" s="230"/>
      <c r="K993" s="230"/>
      <c r="L993" s="230" t="s">
        <v>149</v>
      </c>
      <c r="M993" s="230"/>
      <c r="N993" s="230"/>
      <c r="O993" s="230"/>
      <c r="P993" s="230"/>
      <c r="R993" s="230" t="s">
        <v>276</v>
      </c>
      <c r="S993" s="230"/>
      <c r="T993" s="230"/>
      <c r="U993" s="98">
        <v>37.57</v>
      </c>
    </row>
    <row r="994" spans="1:22" ht="4.5" customHeight="1"/>
    <row r="995" spans="1:22" ht="11.25" customHeight="1"/>
    <row r="996" spans="1:22" ht="13.5" customHeight="1">
      <c r="A996" s="227" t="s">
        <v>881</v>
      </c>
      <c r="B996" s="227"/>
      <c r="C996" s="227"/>
      <c r="D996" s="227"/>
      <c r="E996" s="227"/>
      <c r="F996" s="227"/>
      <c r="G996" s="227"/>
      <c r="H996" s="227"/>
      <c r="I996" s="227"/>
      <c r="J996" s="227"/>
      <c r="K996" s="227"/>
      <c r="L996" s="227"/>
      <c r="M996" s="227"/>
      <c r="P996" s="228" t="s">
        <v>1412</v>
      </c>
      <c r="Q996" s="228"/>
      <c r="R996" s="228"/>
      <c r="S996" s="228"/>
      <c r="T996" s="228"/>
      <c r="U996" s="228"/>
      <c r="V996" s="228"/>
    </row>
    <row r="997" spans="1:22" ht="20.25" customHeight="1">
      <c r="A997" s="236" t="s">
        <v>883</v>
      </c>
      <c r="B997" s="236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</row>
    <row r="998" spans="1:22" ht="7.5" customHeight="1"/>
    <row r="999" spans="1:22">
      <c r="A999" s="235" t="s">
        <v>272</v>
      </c>
      <c r="B999" s="235"/>
      <c r="C999" s="235"/>
      <c r="D999" s="235"/>
      <c r="E999" s="235"/>
      <c r="F999" s="235"/>
      <c r="G999" s="235"/>
      <c r="H999" s="235"/>
      <c r="I999" s="235"/>
      <c r="J999" s="235"/>
      <c r="K999" s="235"/>
      <c r="L999" s="235"/>
    </row>
    <row r="1000" spans="1:22" ht="6" customHeight="1"/>
    <row r="1001" spans="1:22">
      <c r="B1001" s="229" t="s">
        <v>888</v>
      </c>
      <c r="C1001" s="229"/>
      <c r="D1001" s="229"/>
      <c r="E1001" s="229"/>
      <c r="F1001" s="229"/>
      <c r="G1001" s="229"/>
      <c r="H1001" s="229"/>
      <c r="I1001" s="230" t="s">
        <v>245</v>
      </c>
      <c r="J1001" s="230"/>
      <c r="K1001" s="230"/>
      <c r="L1001" s="230" t="s">
        <v>1409</v>
      </c>
      <c r="M1001" s="230"/>
      <c r="N1001" s="230"/>
      <c r="O1001" s="230"/>
      <c r="P1001" s="230"/>
      <c r="R1001" s="227" t="s">
        <v>1410</v>
      </c>
      <c r="S1001" s="227"/>
      <c r="T1001" s="227"/>
      <c r="U1001" s="98">
        <v>-0.72</v>
      </c>
    </row>
    <row r="1002" spans="1:22">
      <c r="R1002" s="227"/>
      <c r="S1002" s="227"/>
      <c r="T1002" s="227"/>
    </row>
    <row r="1003" spans="1:22">
      <c r="B1003" s="229" t="s">
        <v>888</v>
      </c>
      <c r="C1003" s="229"/>
      <c r="D1003" s="229"/>
      <c r="E1003" s="229"/>
      <c r="F1003" s="229"/>
      <c r="G1003" s="229"/>
      <c r="H1003" s="229"/>
      <c r="I1003" s="230" t="s">
        <v>273</v>
      </c>
      <c r="J1003" s="230"/>
      <c r="K1003" s="230"/>
      <c r="L1003" s="230" t="s">
        <v>162</v>
      </c>
      <c r="M1003" s="230"/>
      <c r="N1003" s="230"/>
      <c r="O1003" s="230"/>
      <c r="P1003" s="230"/>
      <c r="R1003" s="230" t="s">
        <v>1413</v>
      </c>
      <c r="S1003" s="230"/>
      <c r="T1003" s="230"/>
      <c r="U1003" s="98">
        <v>3.32</v>
      </c>
    </row>
    <row r="1004" spans="1:22">
      <c r="B1004" s="229" t="s">
        <v>888</v>
      </c>
      <c r="C1004" s="229"/>
      <c r="D1004" s="229"/>
      <c r="E1004" s="229"/>
      <c r="F1004" s="229"/>
      <c r="G1004" s="229"/>
      <c r="H1004" s="229"/>
      <c r="I1004" s="230" t="s">
        <v>273</v>
      </c>
      <c r="J1004" s="230"/>
      <c r="K1004" s="230"/>
      <c r="L1004" s="230" t="s">
        <v>162</v>
      </c>
      <c r="M1004" s="230"/>
      <c r="N1004" s="230"/>
      <c r="O1004" s="230"/>
      <c r="P1004" s="230"/>
      <c r="R1004" s="230" t="s">
        <v>1414</v>
      </c>
      <c r="S1004" s="230"/>
      <c r="T1004" s="230"/>
      <c r="U1004" s="98">
        <v>20.71</v>
      </c>
    </row>
    <row r="1005" spans="1:22">
      <c r="B1005" s="229" t="s">
        <v>888</v>
      </c>
      <c r="C1005" s="229"/>
      <c r="D1005" s="229"/>
      <c r="E1005" s="229"/>
      <c r="F1005" s="229"/>
      <c r="G1005" s="229"/>
      <c r="H1005" s="229"/>
      <c r="I1005" s="230" t="s">
        <v>1415</v>
      </c>
      <c r="J1005" s="230"/>
      <c r="K1005" s="230"/>
      <c r="L1005" s="230" t="s">
        <v>98</v>
      </c>
      <c r="M1005" s="230"/>
      <c r="N1005" s="230"/>
      <c r="O1005" s="230"/>
      <c r="P1005" s="230"/>
      <c r="R1005" s="227" t="s">
        <v>1416</v>
      </c>
      <c r="S1005" s="227"/>
      <c r="T1005" s="227"/>
      <c r="U1005" s="98">
        <v>54.99</v>
      </c>
    </row>
    <row r="1006" spans="1:22">
      <c r="R1006" s="227"/>
      <c r="S1006" s="227"/>
      <c r="T1006" s="227"/>
    </row>
    <row r="1007" spans="1:22">
      <c r="B1007" s="229" t="s">
        <v>888</v>
      </c>
      <c r="C1007" s="229"/>
      <c r="D1007" s="229"/>
      <c r="E1007" s="229"/>
      <c r="F1007" s="229"/>
      <c r="G1007" s="229"/>
      <c r="H1007" s="229"/>
      <c r="I1007" s="230" t="s">
        <v>175</v>
      </c>
      <c r="J1007" s="230"/>
      <c r="K1007" s="230"/>
      <c r="L1007" s="230" t="s">
        <v>149</v>
      </c>
      <c r="M1007" s="230"/>
      <c r="N1007" s="230"/>
      <c r="O1007" s="230"/>
      <c r="P1007" s="230"/>
      <c r="R1007" s="227" t="s">
        <v>1417</v>
      </c>
      <c r="S1007" s="227"/>
      <c r="T1007" s="227"/>
      <c r="U1007" s="98">
        <v>15.72</v>
      </c>
    </row>
    <row r="1008" spans="1:22">
      <c r="R1008" s="227"/>
      <c r="S1008" s="227"/>
      <c r="T1008" s="227"/>
    </row>
    <row r="1009" spans="2:21">
      <c r="B1009" s="229" t="s">
        <v>900</v>
      </c>
      <c r="C1009" s="229"/>
      <c r="D1009" s="229"/>
      <c r="E1009" s="229"/>
      <c r="F1009" s="229"/>
      <c r="G1009" s="229"/>
      <c r="H1009" s="229"/>
      <c r="I1009" s="230" t="s">
        <v>175</v>
      </c>
      <c r="J1009" s="230"/>
      <c r="K1009" s="230"/>
      <c r="L1009" s="230" t="s">
        <v>149</v>
      </c>
      <c r="M1009" s="230"/>
      <c r="N1009" s="230"/>
      <c r="O1009" s="230"/>
      <c r="P1009" s="230"/>
      <c r="R1009" s="230" t="s">
        <v>285</v>
      </c>
      <c r="S1009" s="230"/>
      <c r="T1009" s="230"/>
      <c r="U1009" s="98">
        <v>56.52</v>
      </c>
    </row>
    <row r="1010" spans="2:21">
      <c r="B1010" s="229" t="s">
        <v>900</v>
      </c>
      <c r="C1010" s="229"/>
      <c r="D1010" s="229"/>
      <c r="E1010" s="229"/>
      <c r="F1010" s="229"/>
      <c r="G1010" s="229"/>
      <c r="H1010" s="229"/>
      <c r="I1010" s="230" t="s">
        <v>245</v>
      </c>
      <c r="J1010" s="230"/>
      <c r="K1010" s="230"/>
      <c r="L1010" s="230" t="s">
        <v>1409</v>
      </c>
      <c r="M1010" s="230"/>
      <c r="N1010" s="230"/>
      <c r="O1010" s="230"/>
      <c r="P1010" s="230"/>
      <c r="R1010" s="227" t="s">
        <v>1410</v>
      </c>
      <c r="S1010" s="227"/>
      <c r="T1010" s="227"/>
      <c r="U1010" s="98">
        <v>-9.99</v>
      </c>
    </row>
    <row r="1011" spans="2:21">
      <c r="R1011" s="227"/>
      <c r="S1011" s="227"/>
      <c r="T1011" s="227"/>
    </row>
    <row r="1012" spans="2:21">
      <c r="B1012" s="229" t="s">
        <v>900</v>
      </c>
      <c r="C1012" s="229"/>
      <c r="D1012" s="229"/>
      <c r="E1012" s="229"/>
      <c r="F1012" s="229"/>
      <c r="G1012" s="229"/>
      <c r="H1012" s="229"/>
      <c r="I1012" s="230" t="s">
        <v>239</v>
      </c>
      <c r="J1012" s="230"/>
      <c r="K1012" s="230"/>
      <c r="L1012" s="230" t="s">
        <v>98</v>
      </c>
      <c r="M1012" s="230"/>
      <c r="N1012" s="230"/>
      <c r="O1012" s="230"/>
      <c r="P1012" s="230"/>
      <c r="R1012" s="227" t="s">
        <v>1418</v>
      </c>
      <c r="S1012" s="227"/>
      <c r="T1012" s="227"/>
      <c r="U1012" s="98">
        <v>19.13</v>
      </c>
    </row>
    <row r="1013" spans="2:21">
      <c r="R1013" s="227"/>
      <c r="S1013" s="227"/>
      <c r="T1013" s="227"/>
    </row>
    <row r="1014" spans="2:21">
      <c r="B1014" s="229" t="s">
        <v>900</v>
      </c>
      <c r="C1014" s="229"/>
      <c r="D1014" s="229"/>
      <c r="E1014" s="229"/>
      <c r="F1014" s="229"/>
      <c r="G1014" s="229"/>
      <c r="H1014" s="229"/>
      <c r="I1014" s="230" t="s">
        <v>239</v>
      </c>
      <c r="J1014" s="230"/>
      <c r="K1014" s="230"/>
      <c r="L1014" s="230" t="s">
        <v>98</v>
      </c>
      <c r="M1014" s="230"/>
      <c r="N1014" s="230"/>
      <c r="O1014" s="230"/>
      <c r="P1014" s="230"/>
      <c r="R1014" s="227" t="s">
        <v>1419</v>
      </c>
      <c r="S1014" s="227"/>
      <c r="T1014" s="227"/>
      <c r="U1014" s="98">
        <v>2.12</v>
      </c>
    </row>
    <row r="1015" spans="2:21">
      <c r="R1015" s="227"/>
      <c r="S1015" s="227"/>
      <c r="T1015" s="227"/>
    </row>
    <row r="1016" spans="2:21">
      <c r="B1016" s="229" t="s">
        <v>866</v>
      </c>
      <c r="C1016" s="229"/>
      <c r="D1016" s="229"/>
      <c r="E1016" s="229"/>
      <c r="F1016" s="229"/>
      <c r="G1016" s="229"/>
      <c r="H1016" s="229"/>
      <c r="I1016" s="230" t="s">
        <v>280</v>
      </c>
      <c r="J1016" s="230"/>
      <c r="K1016" s="230"/>
      <c r="L1016" s="230" t="s">
        <v>155</v>
      </c>
      <c r="M1016" s="230"/>
      <c r="N1016" s="230"/>
      <c r="O1016" s="230"/>
      <c r="P1016" s="230"/>
      <c r="R1016" s="227" t="s">
        <v>274</v>
      </c>
      <c r="S1016" s="227"/>
      <c r="T1016" s="227"/>
      <c r="U1016" s="98">
        <v>31.57</v>
      </c>
    </row>
    <row r="1017" spans="2:21">
      <c r="R1017" s="227"/>
      <c r="S1017" s="227"/>
      <c r="T1017" s="227"/>
    </row>
    <row r="1018" spans="2:21">
      <c r="B1018" s="229" t="s">
        <v>866</v>
      </c>
      <c r="C1018" s="229"/>
      <c r="D1018" s="229"/>
      <c r="E1018" s="229"/>
      <c r="F1018" s="229"/>
      <c r="G1018" s="229"/>
      <c r="H1018" s="229"/>
      <c r="I1018" s="230" t="s">
        <v>245</v>
      </c>
      <c r="J1018" s="230"/>
      <c r="K1018" s="230"/>
      <c r="L1018" s="230" t="s">
        <v>209</v>
      </c>
      <c r="M1018" s="230"/>
      <c r="N1018" s="230"/>
      <c r="O1018" s="230"/>
      <c r="P1018" s="230"/>
      <c r="R1018" s="227" t="s">
        <v>1420</v>
      </c>
      <c r="S1018" s="227"/>
      <c r="T1018" s="227"/>
      <c r="U1018" s="98">
        <v>-699.98</v>
      </c>
    </row>
    <row r="1019" spans="2:21">
      <c r="R1019" s="227"/>
      <c r="S1019" s="227"/>
      <c r="T1019" s="227"/>
    </row>
    <row r="1020" spans="2:21">
      <c r="B1020" s="229" t="s">
        <v>866</v>
      </c>
      <c r="C1020" s="229"/>
      <c r="D1020" s="229"/>
      <c r="E1020" s="229"/>
      <c r="F1020" s="229"/>
      <c r="G1020" s="229"/>
      <c r="H1020" s="229"/>
      <c r="I1020" s="230" t="s">
        <v>148</v>
      </c>
      <c r="J1020" s="230"/>
      <c r="K1020" s="230"/>
      <c r="L1020" s="230" t="s">
        <v>149</v>
      </c>
      <c r="M1020" s="230"/>
      <c r="N1020" s="230"/>
      <c r="O1020" s="230"/>
      <c r="P1020" s="230"/>
      <c r="R1020" s="227" t="s">
        <v>279</v>
      </c>
      <c r="S1020" s="227"/>
      <c r="T1020" s="227"/>
      <c r="U1020" s="98">
        <v>131.25</v>
      </c>
    </row>
    <row r="1021" spans="2:21">
      <c r="R1021" s="227"/>
      <c r="S1021" s="227"/>
      <c r="T1021" s="227"/>
    </row>
    <row r="1022" spans="2:21">
      <c r="B1022" s="229" t="s">
        <v>905</v>
      </c>
      <c r="C1022" s="229"/>
      <c r="D1022" s="229"/>
      <c r="E1022" s="229"/>
      <c r="F1022" s="229"/>
      <c r="G1022" s="229"/>
      <c r="H1022" s="229"/>
      <c r="I1022" s="230" t="s">
        <v>157</v>
      </c>
      <c r="J1022" s="230"/>
      <c r="K1022" s="230"/>
      <c r="L1022" s="230" t="s">
        <v>149</v>
      </c>
      <c r="M1022" s="230"/>
      <c r="N1022" s="230"/>
      <c r="O1022" s="230"/>
      <c r="P1022" s="230"/>
      <c r="R1022" s="227" t="s">
        <v>284</v>
      </c>
      <c r="S1022" s="227"/>
      <c r="T1022" s="227"/>
      <c r="U1022" s="98">
        <v>27.12</v>
      </c>
    </row>
    <row r="1023" spans="2:21">
      <c r="R1023" s="227"/>
      <c r="S1023" s="227"/>
      <c r="T1023" s="227"/>
    </row>
    <row r="1024" spans="2:21">
      <c r="B1024" s="229" t="s">
        <v>905</v>
      </c>
      <c r="C1024" s="229"/>
      <c r="D1024" s="229"/>
      <c r="E1024" s="229"/>
      <c r="F1024" s="229"/>
      <c r="G1024" s="229"/>
      <c r="H1024" s="229"/>
      <c r="I1024" s="230" t="s">
        <v>181</v>
      </c>
      <c r="J1024" s="230"/>
      <c r="K1024" s="230"/>
      <c r="L1024" s="230" t="s">
        <v>149</v>
      </c>
      <c r="M1024" s="230"/>
      <c r="N1024" s="230"/>
      <c r="O1024" s="230"/>
      <c r="P1024" s="230"/>
      <c r="R1024" s="227" t="s">
        <v>284</v>
      </c>
      <c r="S1024" s="227"/>
      <c r="T1024" s="227"/>
      <c r="U1024" s="98">
        <v>27.12</v>
      </c>
    </row>
    <row r="1025" spans="2:21">
      <c r="R1025" s="227"/>
      <c r="S1025" s="227"/>
      <c r="T1025" s="227"/>
    </row>
    <row r="1026" spans="2:21">
      <c r="B1026" s="229" t="s">
        <v>905</v>
      </c>
      <c r="C1026" s="229"/>
      <c r="D1026" s="229"/>
      <c r="E1026" s="229"/>
      <c r="F1026" s="229"/>
      <c r="G1026" s="229"/>
      <c r="H1026" s="229"/>
      <c r="I1026" s="230" t="s">
        <v>157</v>
      </c>
      <c r="J1026" s="230"/>
      <c r="K1026" s="230"/>
      <c r="L1026" s="230" t="s">
        <v>149</v>
      </c>
      <c r="M1026" s="230"/>
      <c r="N1026" s="230"/>
      <c r="O1026" s="230"/>
      <c r="P1026" s="230"/>
      <c r="R1026" s="230" t="s">
        <v>1421</v>
      </c>
      <c r="S1026" s="230"/>
      <c r="T1026" s="230"/>
      <c r="U1026" s="98">
        <v>58.86</v>
      </c>
    </row>
    <row r="1027" spans="2:21">
      <c r="B1027" s="229" t="s">
        <v>905</v>
      </c>
      <c r="C1027" s="229"/>
      <c r="D1027" s="229"/>
      <c r="E1027" s="229"/>
      <c r="F1027" s="229"/>
      <c r="G1027" s="229"/>
      <c r="H1027" s="229"/>
      <c r="I1027" s="230" t="s">
        <v>175</v>
      </c>
      <c r="J1027" s="230"/>
      <c r="K1027" s="230"/>
      <c r="L1027" s="230" t="s">
        <v>149</v>
      </c>
      <c r="M1027" s="230"/>
      <c r="N1027" s="230"/>
      <c r="O1027" s="230"/>
      <c r="P1027" s="230"/>
      <c r="R1027" s="230" t="s">
        <v>281</v>
      </c>
      <c r="S1027" s="230"/>
      <c r="T1027" s="230"/>
      <c r="U1027" s="98">
        <v>57.81</v>
      </c>
    </row>
    <row r="1028" spans="2:21">
      <c r="B1028" s="229" t="s">
        <v>905</v>
      </c>
      <c r="C1028" s="229"/>
      <c r="D1028" s="229"/>
      <c r="E1028" s="229"/>
      <c r="F1028" s="229"/>
      <c r="G1028" s="229"/>
      <c r="H1028" s="229"/>
      <c r="I1028" s="230" t="s">
        <v>1422</v>
      </c>
      <c r="J1028" s="230"/>
      <c r="K1028" s="230"/>
      <c r="L1028" s="230" t="s">
        <v>98</v>
      </c>
      <c r="M1028" s="230"/>
      <c r="N1028" s="230"/>
      <c r="O1028" s="230"/>
      <c r="P1028" s="230"/>
      <c r="R1028" s="227" t="s">
        <v>1423</v>
      </c>
      <c r="S1028" s="227"/>
      <c r="T1028" s="227"/>
      <c r="U1028" s="98">
        <v>49.99</v>
      </c>
    </row>
    <row r="1029" spans="2:21">
      <c r="R1029" s="227"/>
      <c r="S1029" s="227"/>
      <c r="T1029" s="227"/>
    </row>
    <row r="1030" spans="2:21">
      <c r="B1030" s="229" t="s">
        <v>919</v>
      </c>
      <c r="C1030" s="229"/>
      <c r="D1030" s="229"/>
      <c r="E1030" s="229"/>
      <c r="F1030" s="229"/>
      <c r="G1030" s="229"/>
      <c r="H1030" s="229"/>
      <c r="I1030" s="230" t="s">
        <v>130</v>
      </c>
      <c r="J1030" s="230"/>
      <c r="K1030" s="230"/>
      <c r="L1030" s="230" t="s">
        <v>131</v>
      </c>
      <c r="M1030" s="230"/>
      <c r="N1030" s="230"/>
      <c r="O1030" s="230"/>
      <c r="P1030" s="230"/>
      <c r="R1030" s="227" t="s">
        <v>1424</v>
      </c>
      <c r="S1030" s="227"/>
      <c r="T1030" s="227"/>
      <c r="U1030" s="98">
        <v>40.75</v>
      </c>
    </row>
    <row r="1031" spans="2:21">
      <c r="R1031" s="227"/>
      <c r="S1031" s="227"/>
      <c r="T1031" s="227"/>
    </row>
    <row r="1032" spans="2:21">
      <c r="B1032" s="229" t="s">
        <v>919</v>
      </c>
      <c r="C1032" s="229"/>
      <c r="D1032" s="229"/>
      <c r="E1032" s="229"/>
      <c r="F1032" s="229"/>
      <c r="G1032" s="229"/>
      <c r="H1032" s="229"/>
      <c r="I1032" s="230" t="s">
        <v>182</v>
      </c>
      <c r="J1032" s="230"/>
      <c r="K1032" s="230"/>
      <c r="L1032" s="230" t="s">
        <v>149</v>
      </c>
      <c r="M1032" s="230"/>
      <c r="N1032" s="230"/>
      <c r="O1032" s="230"/>
      <c r="P1032" s="230"/>
      <c r="R1032" s="227" t="s">
        <v>279</v>
      </c>
      <c r="S1032" s="227"/>
      <c r="T1032" s="227"/>
      <c r="U1032" s="98">
        <v>28.04</v>
      </c>
    </row>
    <row r="1033" spans="2:21">
      <c r="R1033" s="227"/>
      <c r="S1033" s="227"/>
      <c r="T1033" s="227"/>
    </row>
    <row r="1034" spans="2:21">
      <c r="B1034" s="229" t="s">
        <v>919</v>
      </c>
      <c r="C1034" s="229"/>
      <c r="D1034" s="229"/>
      <c r="E1034" s="229"/>
      <c r="F1034" s="229"/>
      <c r="G1034" s="229"/>
      <c r="H1034" s="229"/>
      <c r="I1034" s="230" t="s">
        <v>153</v>
      </c>
      <c r="J1034" s="230"/>
      <c r="K1034" s="230"/>
      <c r="L1034" s="230" t="s">
        <v>149</v>
      </c>
      <c r="M1034" s="230"/>
      <c r="N1034" s="230"/>
      <c r="O1034" s="230"/>
      <c r="P1034" s="230"/>
      <c r="R1034" s="230" t="s">
        <v>1392</v>
      </c>
      <c r="S1034" s="230"/>
      <c r="T1034" s="230"/>
      <c r="U1034" s="98">
        <v>119</v>
      </c>
    </row>
    <row r="1035" spans="2:21">
      <c r="B1035" s="229" t="s">
        <v>919</v>
      </c>
      <c r="C1035" s="229"/>
      <c r="D1035" s="229"/>
      <c r="E1035" s="229"/>
      <c r="F1035" s="229"/>
      <c r="G1035" s="229"/>
      <c r="H1035" s="229"/>
      <c r="I1035" s="230" t="s">
        <v>1425</v>
      </c>
      <c r="J1035" s="230"/>
      <c r="K1035" s="230"/>
      <c r="L1035" s="230" t="s">
        <v>209</v>
      </c>
      <c r="M1035" s="230"/>
      <c r="N1035" s="230"/>
      <c r="O1035" s="230"/>
      <c r="P1035" s="230"/>
      <c r="R1035" s="227" t="s">
        <v>1426</v>
      </c>
      <c r="S1035" s="227"/>
      <c r="T1035" s="227"/>
      <c r="U1035" s="98">
        <v>659.78</v>
      </c>
    </row>
    <row r="1036" spans="2:21">
      <c r="R1036" s="227"/>
      <c r="S1036" s="227"/>
      <c r="T1036" s="227"/>
    </row>
    <row r="1037" spans="2:21">
      <c r="B1037" s="229" t="s">
        <v>919</v>
      </c>
      <c r="C1037" s="229"/>
      <c r="D1037" s="229"/>
      <c r="E1037" s="229"/>
      <c r="F1037" s="229"/>
      <c r="G1037" s="229"/>
      <c r="H1037" s="229"/>
      <c r="I1037" s="230" t="s">
        <v>1425</v>
      </c>
      <c r="J1037" s="230"/>
      <c r="K1037" s="230"/>
      <c r="L1037" s="230" t="s">
        <v>252</v>
      </c>
      <c r="M1037" s="230"/>
      <c r="N1037" s="230"/>
      <c r="O1037" s="230"/>
      <c r="P1037" s="230"/>
      <c r="R1037" s="227" t="s">
        <v>1427</v>
      </c>
      <c r="S1037" s="227"/>
      <c r="T1037" s="227"/>
      <c r="U1037" s="98">
        <v>89.97</v>
      </c>
    </row>
    <row r="1038" spans="2:21">
      <c r="R1038" s="227"/>
      <c r="S1038" s="227"/>
      <c r="T1038" s="227"/>
    </row>
    <row r="1039" spans="2:21">
      <c r="B1039" s="229" t="s">
        <v>845</v>
      </c>
      <c r="C1039" s="229"/>
      <c r="D1039" s="229"/>
      <c r="E1039" s="229"/>
      <c r="F1039" s="229"/>
      <c r="G1039" s="229"/>
      <c r="H1039" s="229"/>
      <c r="I1039" s="227" t="s">
        <v>1428</v>
      </c>
      <c r="J1039" s="227"/>
      <c r="K1039" s="227"/>
      <c r="L1039" s="230" t="s">
        <v>149</v>
      </c>
      <c r="M1039" s="230"/>
      <c r="N1039" s="230"/>
      <c r="O1039" s="230"/>
      <c r="P1039" s="230"/>
      <c r="R1039" s="230" t="s">
        <v>1429</v>
      </c>
      <c r="S1039" s="230"/>
      <c r="T1039" s="230"/>
      <c r="U1039" s="98">
        <v>1.5</v>
      </c>
    </row>
    <row r="1040" spans="2:21">
      <c r="I1040" s="227"/>
      <c r="J1040" s="227"/>
      <c r="K1040" s="227"/>
    </row>
    <row r="1041" spans="2:21">
      <c r="B1041" s="229" t="s">
        <v>845</v>
      </c>
      <c r="C1041" s="229"/>
      <c r="D1041" s="229"/>
      <c r="E1041" s="229"/>
      <c r="F1041" s="229"/>
      <c r="G1041" s="229"/>
      <c r="H1041" s="229"/>
      <c r="I1041" s="230" t="s">
        <v>1430</v>
      </c>
      <c r="J1041" s="230"/>
      <c r="K1041" s="230"/>
      <c r="L1041" s="230" t="s">
        <v>149</v>
      </c>
      <c r="M1041" s="230"/>
      <c r="N1041" s="230"/>
      <c r="O1041" s="230"/>
      <c r="P1041" s="230"/>
      <c r="R1041" s="227" t="s">
        <v>1431</v>
      </c>
      <c r="S1041" s="227"/>
      <c r="T1041" s="227"/>
      <c r="U1041" s="98">
        <v>29.64</v>
      </c>
    </row>
    <row r="1042" spans="2:21">
      <c r="R1042" s="227"/>
      <c r="S1042" s="227"/>
      <c r="T1042" s="227"/>
    </row>
    <row r="1043" spans="2:21">
      <c r="B1043" s="229" t="s">
        <v>873</v>
      </c>
      <c r="C1043" s="229"/>
      <c r="D1043" s="229"/>
      <c r="E1043" s="229"/>
      <c r="F1043" s="229"/>
      <c r="G1043" s="229"/>
      <c r="H1043" s="229"/>
      <c r="I1043" s="230" t="s">
        <v>175</v>
      </c>
      <c r="J1043" s="230"/>
      <c r="K1043" s="230"/>
      <c r="L1043" s="230" t="s">
        <v>149</v>
      </c>
      <c r="M1043" s="230"/>
      <c r="N1043" s="230"/>
      <c r="O1043" s="230"/>
      <c r="P1043" s="230"/>
      <c r="R1043" s="230" t="s">
        <v>1392</v>
      </c>
      <c r="S1043" s="230"/>
      <c r="T1043" s="230"/>
      <c r="U1043" s="98">
        <v>17.32</v>
      </c>
    </row>
    <row r="1044" spans="2:21">
      <c r="B1044" s="229" t="s">
        <v>873</v>
      </c>
      <c r="C1044" s="229"/>
      <c r="D1044" s="229"/>
      <c r="E1044" s="229"/>
      <c r="F1044" s="229"/>
      <c r="G1044" s="229"/>
      <c r="H1044" s="229"/>
      <c r="I1044" s="230" t="s">
        <v>283</v>
      </c>
      <c r="J1044" s="230"/>
      <c r="K1044" s="230"/>
      <c r="L1044" s="230" t="s">
        <v>155</v>
      </c>
      <c r="M1044" s="230"/>
      <c r="N1044" s="230"/>
      <c r="O1044" s="230"/>
      <c r="P1044" s="230"/>
      <c r="R1044" s="227" t="s">
        <v>274</v>
      </c>
      <c r="S1044" s="227"/>
      <c r="T1044" s="227"/>
      <c r="U1044" s="98">
        <v>31.56</v>
      </c>
    </row>
    <row r="1045" spans="2:21">
      <c r="R1045" s="227"/>
      <c r="S1045" s="227"/>
      <c r="T1045" s="227"/>
    </row>
    <row r="1046" spans="2:21">
      <c r="B1046" s="229" t="s">
        <v>873</v>
      </c>
      <c r="C1046" s="229"/>
      <c r="D1046" s="229"/>
      <c r="E1046" s="229"/>
      <c r="F1046" s="229"/>
      <c r="G1046" s="229"/>
      <c r="H1046" s="229"/>
      <c r="I1046" s="230" t="s">
        <v>287</v>
      </c>
      <c r="J1046" s="230"/>
      <c r="K1046" s="230"/>
      <c r="L1046" s="230" t="s">
        <v>155</v>
      </c>
      <c r="M1046" s="230"/>
      <c r="N1046" s="230"/>
      <c r="O1046" s="230"/>
      <c r="P1046" s="230"/>
      <c r="R1046" s="227" t="s">
        <v>274</v>
      </c>
      <c r="S1046" s="227"/>
      <c r="T1046" s="227"/>
      <c r="U1046" s="98">
        <v>29.88</v>
      </c>
    </row>
    <row r="1047" spans="2:21">
      <c r="R1047" s="227"/>
      <c r="S1047" s="227"/>
      <c r="T1047" s="227"/>
    </row>
    <row r="1048" spans="2:21">
      <c r="B1048" s="229" t="s">
        <v>873</v>
      </c>
      <c r="C1048" s="229"/>
      <c r="D1048" s="229"/>
      <c r="E1048" s="229"/>
      <c r="F1048" s="229"/>
      <c r="G1048" s="229"/>
      <c r="H1048" s="229"/>
      <c r="I1048" s="230" t="s">
        <v>153</v>
      </c>
      <c r="J1048" s="230"/>
      <c r="K1048" s="230"/>
      <c r="L1048" s="230" t="s">
        <v>149</v>
      </c>
      <c r="M1048" s="230"/>
      <c r="N1048" s="230"/>
      <c r="O1048" s="230"/>
      <c r="P1048" s="230"/>
      <c r="R1048" s="230" t="s">
        <v>1392</v>
      </c>
      <c r="S1048" s="230"/>
      <c r="T1048" s="230"/>
      <c r="U1048" s="98">
        <v>119</v>
      </c>
    </row>
    <row r="1049" spans="2:21">
      <c r="B1049" s="229" t="s">
        <v>928</v>
      </c>
      <c r="C1049" s="229"/>
      <c r="D1049" s="229"/>
      <c r="E1049" s="229"/>
      <c r="F1049" s="229"/>
      <c r="G1049" s="229"/>
      <c r="H1049" s="229"/>
      <c r="I1049" s="230" t="s">
        <v>1384</v>
      </c>
      <c r="J1049" s="230"/>
      <c r="K1049" s="230"/>
      <c r="L1049" s="230" t="s">
        <v>149</v>
      </c>
      <c r="M1049" s="230"/>
      <c r="N1049" s="230"/>
      <c r="O1049" s="230"/>
      <c r="P1049" s="230"/>
      <c r="R1049" s="230" t="s">
        <v>281</v>
      </c>
      <c r="S1049" s="230"/>
      <c r="T1049" s="230"/>
      <c r="U1049" s="98">
        <v>80.37</v>
      </c>
    </row>
    <row r="1050" spans="2:21">
      <c r="B1050" s="229" t="s">
        <v>908</v>
      </c>
      <c r="C1050" s="229"/>
      <c r="D1050" s="229"/>
      <c r="E1050" s="229"/>
      <c r="F1050" s="229"/>
      <c r="G1050" s="229"/>
      <c r="H1050" s="229"/>
      <c r="I1050" s="230" t="s">
        <v>1432</v>
      </c>
      <c r="J1050" s="230"/>
      <c r="K1050" s="230"/>
      <c r="L1050" s="230" t="s">
        <v>1433</v>
      </c>
      <c r="M1050" s="230"/>
      <c r="N1050" s="230"/>
      <c r="O1050" s="230"/>
      <c r="P1050" s="230"/>
      <c r="R1050" s="227" t="s">
        <v>1434</v>
      </c>
      <c r="S1050" s="227"/>
      <c r="T1050" s="227"/>
      <c r="U1050" s="98">
        <v>337.94</v>
      </c>
    </row>
    <row r="1051" spans="2:21">
      <c r="R1051" s="227"/>
      <c r="S1051" s="227"/>
      <c r="T1051" s="227"/>
    </row>
    <row r="1052" spans="2:21">
      <c r="B1052" s="229" t="s">
        <v>932</v>
      </c>
      <c r="C1052" s="229"/>
      <c r="D1052" s="229"/>
      <c r="E1052" s="229"/>
      <c r="F1052" s="229"/>
      <c r="G1052" s="229"/>
      <c r="H1052" s="229"/>
      <c r="I1052" s="230" t="s">
        <v>280</v>
      </c>
      <c r="J1052" s="230"/>
      <c r="K1052" s="230"/>
      <c r="L1052" s="230" t="s">
        <v>155</v>
      </c>
      <c r="M1052" s="230"/>
      <c r="N1052" s="230"/>
      <c r="O1052" s="230"/>
      <c r="P1052" s="230"/>
      <c r="R1052" s="227" t="s">
        <v>274</v>
      </c>
      <c r="S1052" s="227"/>
      <c r="T1052" s="227"/>
      <c r="U1052" s="98">
        <v>31.56</v>
      </c>
    </row>
    <row r="1053" spans="2:21">
      <c r="R1053" s="227"/>
      <c r="S1053" s="227"/>
      <c r="T1053" s="227"/>
    </row>
    <row r="1054" spans="2:21">
      <c r="B1054" s="229" t="s">
        <v>932</v>
      </c>
      <c r="C1054" s="229"/>
      <c r="D1054" s="229"/>
      <c r="E1054" s="229"/>
      <c r="F1054" s="229"/>
      <c r="G1054" s="229"/>
      <c r="H1054" s="229"/>
      <c r="I1054" s="230" t="s">
        <v>1435</v>
      </c>
      <c r="J1054" s="230"/>
      <c r="K1054" s="230"/>
      <c r="L1054" s="230" t="s">
        <v>127</v>
      </c>
      <c r="M1054" s="230"/>
      <c r="N1054" s="230"/>
      <c r="O1054" s="230"/>
      <c r="P1054" s="230"/>
      <c r="R1054" s="227" t="s">
        <v>1436</v>
      </c>
      <c r="S1054" s="227"/>
      <c r="T1054" s="227"/>
      <c r="U1054" s="98">
        <v>623.94000000000005</v>
      </c>
    </row>
    <row r="1055" spans="2:21">
      <c r="R1055" s="227"/>
      <c r="S1055" s="227"/>
      <c r="T1055" s="227"/>
    </row>
    <row r="1056" spans="2:21">
      <c r="B1056" s="229" t="s">
        <v>932</v>
      </c>
      <c r="C1056" s="229"/>
      <c r="D1056" s="229"/>
      <c r="E1056" s="229"/>
      <c r="F1056" s="229"/>
      <c r="G1056" s="229"/>
      <c r="H1056" s="229"/>
      <c r="I1056" s="230" t="s">
        <v>1435</v>
      </c>
      <c r="J1056" s="230"/>
      <c r="K1056" s="230"/>
      <c r="L1056" s="230" t="s">
        <v>127</v>
      </c>
      <c r="M1056" s="230"/>
      <c r="N1056" s="230"/>
      <c r="O1056" s="230"/>
      <c r="P1056" s="230"/>
      <c r="R1056" s="227" t="s">
        <v>1437</v>
      </c>
      <c r="S1056" s="227"/>
      <c r="T1056" s="227"/>
      <c r="U1056" s="98">
        <v>415.96</v>
      </c>
    </row>
    <row r="1057" spans="1:22">
      <c r="R1057" s="227"/>
      <c r="S1057" s="227"/>
      <c r="T1057" s="227"/>
    </row>
    <row r="1058" spans="1:22" ht="4.5" customHeight="1"/>
    <row r="1059" spans="1:22" ht="11.25" customHeight="1"/>
    <row r="1060" spans="1:22" ht="13.5" customHeight="1">
      <c r="A1060" s="227" t="s">
        <v>881</v>
      </c>
      <c r="B1060" s="227"/>
      <c r="C1060" s="227"/>
      <c r="D1060" s="227"/>
      <c r="E1060" s="227"/>
      <c r="F1060" s="227"/>
      <c r="G1060" s="227"/>
      <c r="H1060" s="227"/>
      <c r="I1060" s="227"/>
      <c r="J1060" s="227"/>
      <c r="K1060" s="227"/>
      <c r="L1060" s="227"/>
      <c r="M1060" s="227"/>
      <c r="P1060" s="228" t="s">
        <v>1438</v>
      </c>
      <c r="Q1060" s="228"/>
      <c r="R1060" s="228"/>
      <c r="S1060" s="228"/>
      <c r="T1060" s="228"/>
      <c r="U1060" s="228"/>
      <c r="V1060" s="228"/>
    </row>
    <row r="1061" spans="1:22" ht="20.25" customHeight="1">
      <c r="A1061" s="236" t="s">
        <v>883</v>
      </c>
      <c r="B1061" s="236"/>
      <c r="C1061" s="236"/>
      <c r="D1061" s="236"/>
      <c r="E1061" s="236"/>
      <c r="F1061" s="236"/>
      <c r="G1061" s="236"/>
      <c r="H1061" s="236"/>
      <c r="I1061" s="236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</row>
    <row r="1062" spans="1:22" ht="7.5" customHeight="1"/>
    <row r="1063" spans="1:22">
      <c r="A1063" s="235" t="s">
        <v>272</v>
      </c>
      <c r="B1063" s="235"/>
      <c r="C1063" s="235"/>
      <c r="D1063" s="235"/>
      <c r="E1063" s="235"/>
      <c r="F1063" s="235"/>
      <c r="G1063" s="235"/>
      <c r="H1063" s="235"/>
      <c r="I1063" s="235"/>
      <c r="J1063" s="235"/>
      <c r="K1063" s="235"/>
      <c r="L1063" s="235"/>
    </row>
    <row r="1064" spans="1:22" ht="6" customHeight="1"/>
    <row r="1065" spans="1:22">
      <c r="B1065" s="229" t="s">
        <v>932</v>
      </c>
      <c r="C1065" s="229"/>
      <c r="D1065" s="229"/>
      <c r="E1065" s="229"/>
      <c r="F1065" s="229"/>
      <c r="G1065" s="229"/>
      <c r="H1065" s="229"/>
      <c r="I1065" s="230" t="s">
        <v>273</v>
      </c>
      <c r="J1065" s="230"/>
      <c r="K1065" s="230"/>
      <c r="L1065" s="230" t="s">
        <v>162</v>
      </c>
      <c r="M1065" s="230"/>
      <c r="N1065" s="230"/>
      <c r="O1065" s="230"/>
      <c r="P1065" s="230"/>
      <c r="R1065" s="230" t="s">
        <v>1439</v>
      </c>
      <c r="S1065" s="230"/>
      <c r="T1065" s="230"/>
      <c r="U1065" s="98">
        <v>16.62</v>
      </c>
    </row>
    <row r="1066" spans="1:22">
      <c r="B1066" s="229" t="s">
        <v>932</v>
      </c>
      <c r="C1066" s="229"/>
      <c r="D1066" s="229"/>
      <c r="E1066" s="229"/>
      <c r="F1066" s="229"/>
      <c r="G1066" s="229"/>
      <c r="H1066" s="229"/>
      <c r="I1066" s="230" t="s">
        <v>289</v>
      </c>
      <c r="J1066" s="230"/>
      <c r="K1066" s="230"/>
      <c r="L1066" s="230" t="s">
        <v>127</v>
      </c>
      <c r="M1066" s="230"/>
      <c r="N1066" s="230"/>
      <c r="O1066" s="230"/>
      <c r="P1066" s="230"/>
      <c r="R1066" s="227" t="s">
        <v>1436</v>
      </c>
      <c r="S1066" s="227"/>
      <c r="T1066" s="227"/>
      <c r="U1066" s="98">
        <v>902.02</v>
      </c>
    </row>
    <row r="1067" spans="1:22">
      <c r="R1067" s="227"/>
      <c r="S1067" s="227"/>
      <c r="T1067" s="227"/>
    </row>
    <row r="1068" spans="1:22">
      <c r="B1068" s="229" t="s">
        <v>932</v>
      </c>
      <c r="C1068" s="229"/>
      <c r="D1068" s="229"/>
      <c r="E1068" s="229"/>
      <c r="F1068" s="229"/>
      <c r="G1068" s="229"/>
      <c r="H1068" s="229"/>
      <c r="I1068" s="230" t="s">
        <v>289</v>
      </c>
      <c r="J1068" s="230"/>
      <c r="K1068" s="230"/>
      <c r="L1068" s="230" t="s">
        <v>127</v>
      </c>
      <c r="M1068" s="230"/>
      <c r="N1068" s="230"/>
      <c r="O1068" s="230"/>
      <c r="P1068" s="230"/>
      <c r="R1068" s="227" t="s">
        <v>1437</v>
      </c>
      <c r="S1068" s="227"/>
      <c r="T1068" s="227"/>
      <c r="U1068" s="98">
        <v>601.34</v>
      </c>
    </row>
    <row r="1069" spans="1:22">
      <c r="R1069" s="227"/>
      <c r="S1069" s="227"/>
      <c r="T1069" s="227"/>
    </row>
    <row r="1070" spans="1:22">
      <c r="B1070" s="229" t="s">
        <v>932</v>
      </c>
      <c r="C1070" s="229"/>
      <c r="D1070" s="229"/>
      <c r="E1070" s="229"/>
      <c r="F1070" s="229"/>
      <c r="G1070" s="229"/>
      <c r="H1070" s="229"/>
      <c r="I1070" s="230" t="s">
        <v>1440</v>
      </c>
      <c r="J1070" s="230"/>
      <c r="K1070" s="230"/>
      <c r="L1070" s="230" t="s">
        <v>149</v>
      </c>
      <c r="M1070" s="230"/>
      <c r="N1070" s="230"/>
      <c r="O1070" s="230"/>
      <c r="P1070" s="230"/>
      <c r="R1070" s="227" t="s">
        <v>1441</v>
      </c>
      <c r="S1070" s="227"/>
      <c r="T1070" s="227"/>
      <c r="U1070" s="98">
        <v>-24.5</v>
      </c>
    </row>
    <row r="1071" spans="1:22">
      <c r="R1071" s="227"/>
      <c r="S1071" s="227"/>
      <c r="T1071" s="227"/>
    </row>
    <row r="1072" spans="1:22">
      <c r="B1072" s="229" t="s">
        <v>932</v>
      </c>
      <c r="C1072" s="229"/>
      <c r="D1072" s="229"/>
      <c r="E1072" s="229"/>
      <c r="F1072" s="229"/>
      <c r="G1072" s="229"/>
      <c r="H1072" s="229"/>
      <c r="I1072" s="230" t="s">
        <v>175</v>
      </c>
      <c r="J1072" s="230"/>
      <c r="K1072" s="230"/>
      <c r="L1072" s="230" t="s">
        <v>149</v>
      </c>
      <c r="M1072" s="230"/>
      <c r="N1072" s="230"/>
      <c r="O1072" s="230"/>
      <c r="P1072" s="230"/>
      <c r="R1072" s="230" t="s">
        <v>1442</v>
      </c>
      <c r="S1072" s="230"/>
      <c r="T1072" s="230"/>
      <c r="U1072" s="98">
        <v>24.5</v>
      </c>
    </row>
    <row r="1073" spans="2:21">
      <c r="B1073" s="229" t="s">
        <v>932</v>
      </c>
      <c r="C1073" s="229"/>
      <c r="D1073" s="229"/>
      <c r="E1073" s="229"/>
      <c r="F1073" s="229"/>
      <c r="G1073" s="229"/>
      <c r="H1073" s="229"/>
      <c r="I1073" s="230" t="s">
        <v>1440</v>
      </c>
      <c r="J1073" s="230"/>
      <c r="K1073" s="230"/>
      <c r="L1073" s="230" t="s">
        <v>149</v>
      </c>
      <c r="M1073" s="230"/>
      <c r="N1073" s="230"/>
      <c r="O1073" s="230"/>
      <c r="P1073" s="230"/>
      <c r="R1073" s="227" t="s">
        <v>1443</v>
      </c>
      <c r="S1073" s="227"/>
      <c r="T1073" s="227"/>
      <c r="U1073" s="98">
        <v>24.5</v>
      </c>
    </row>
    <row r="1074" spans="2:21">
      <c r="R1074" s="227"/>
      <c r="S1074" s="227"/>
      <c r="T1074" s="227"/>
    </row>
    <row r="1075" spans="2:21">
      <c r="B1075" s="229" t="s">
        <v>878</v>
      </c>
      <c r="C1075" s="229"/>
      <c r="D1075" s="229"/>
      <c r="E1075" s="229"/>
      <c r="F1075" s="229"/>
      <c r="G1075" s="229"/>
      <c r="H1075" s="229"/>
      <c r="I1075" s="230" t="s">
        <v>286</v>
      </c>
      <c r="J1075" s="230"/>
      <c r="K1075" s="230"/>
      <c r="L1075" s="230" t="s">
        <v>149</v>
      </c>
      <c r="M1075" s="230"/>
      <c r="N1075" s="230"/>
      <c r="O1075" s="230"/>
      <c r="P1075" s="230"/>
      <c r="R1075" s="227" t="s">
        <v>1444</v>
      </c>
      <c r="S1075" s="227"/>
      <c r="T1075" s="227"/>
      <c r="U1075" s="98">
        <v>25.14</v>
      </c>
    </row>
    <row r="1076" spans="2:21">
      <c r="R1076" s="227"/>
      <c r="S1076" s="227"/>
      <c r="T1076" s="227"/>
    </row>
    <row r="1077" spans="2:21">
      <c r="B1077" s="229" t="s">
        <v>878</v>
      </c>
      <c r="C1077" s="229"/>
      <c r="D1077" s="229"/>
      <c r="E1077" s="229"/>
      <c r="F1077" s="229"/>
      <c r="G1077" s="229"/>
      <c r="H1077" s="229"/>
      <c r="I1077" s="230" t="s">
        <v>175</v>
      </c>
      <c r="J1077" s="230"/>
      <c r="K1077" s="230"/>
      <c r="L1077" s="230" t="s">
        <v>149</v>
      </c>
      <c r="M1077" s="230"/>
      <c r="N1077" s="230"/>
      <c r="O1077" s="230"/>
      <c r="P1077" s="230"/>
      <c r="R1077" s="230" t="s">
        <v>1392</v>
      </c>
      <c r="S1077" s="230"/>
      <c r="T1077" s="230"/>
      <c r="U1077" s="98">
        <v>10.46</v>
      </c>
    </row>
    <row r="1078" spans="2:21">
      <c r="B1078" s="229" t="s">
        <v>878</v>
      </c>
      <c r="C1078" s="229"/>
      <c r="D1078" s="229"/>
      <c r="E1078" s="229"/>
      <c r="F1078" s="229"/>
      <c r="G1078" s="229"/>
      <c r="H1078" s="229"/>
      <c r="I1078" s="230" t="s">
        <v>1445</v>
      </c>
      <c r="J1078" s="230"/>
      <c r="K1078" s="230"/>
      <c r="L1078" s="230" t="s">
        <v>149</v>
      </c>
      <c r="M1078" s="230"/>
      <c r="N1078" s="230"/>
      <c r="O1078" s="230"/>
      <c r="P1078" s="230"/>
      <c r="R1078" s="230" t="s">
        <v>1392</v>
      </c>
      <c r="S1078" s="230"/>
      <c r="T1078" s="230"/>
      <c r="U1078" s="98">
        <v>3.08</v>
      </c>
    </row>
    <row r="1079" spans="2:21">
      <c r="B1079" s="229" t="s">
        <v>878</v>
      </c>
      <c r="C1079" s="229"/>
      <c r="D1079" s="229"/>
      <c r="E1079" s="229"/>
      <c r="F1079" s="229"/>
      <c r="G1079" s="229"/>
      <c r="H1079" s="229"/>
      <c r="I1079" s="230" t="s">
        <v>160</v>
      </c>
      <c r="J1079" s="230"/>
      <c r="K1079" s="230"/>
      <c r="L1079" s="230" t="s">
        <v>149</v>
      </c>
      <c r="M1079" s="230"/>
      <c r="N1079" s="230"/>
      <c r="O1079" s="230"/>
      <c r="P1079" s="230"/>
      <c r="R1079" s="227" t="s">
        <v>1446</v>
      </c>
      <c r="S1079" s="227"/>
      <c r="T1079" s="227"/>
      <c r="U1079" s="98">
        <v>88.92</v>
      </c>
    </row>
    <row r="1080" spans="2:21">
      <c r="R1080" s="227"/>
      <c r="S1080" s="227"/>
      <c r="T1080" s="227"/>
    </row>
    <row r="1081" spans="2:21">
      <c r="B1081" s="229" t="s">
        <v>878</v>
      </c>
      <c r="C1081" s="229"/>
      <c r="D1081" s="229"/>
      <c r="E1081" s="229"/>
      <c r="F1081" s="229"/>
      <c r="G1081" s="229"/>
      <c r="H1081" s="229"/>
      <c r="I1081" s="230" t="s">
        <v>160</v>
      </c>
      <c r="J1081" s="230"/>
      <c r="K1081" s="230"/>
      <c r="L1081" s="230" t="s">
        <v>149</v>
      </c>
      <c r="M1081" s="230"/>
      <c r="N1081" s="230"/>
      <c r="O1081" s="230"/>
      <c r="P1081" s="230"/>
      <c r="R1081" s="227" t="s">
        <v>1447</v>
      </c>
      <c r="S1081" s="227"/>
      <c r="T1081" s="227"/>
      <c r="U1081" s="98">
        <v>88.92</v>
      </c>
    </row>
    <row r="1082" spans="2:21">
      <c r="R1082" s="227"/>
      <c r="S1082" s="227"/>
      <c r="T1082" s="227"/>
    </row>
    <row r="1083" spans="2:21">
      <c r="B1083" s="229" t="s">
        <v>937</v>
      </c>
      <c r="C1083" s="229"/>
      <c r="D1083" s="229"/>
      <c r="E1083" s="229"/>
      <c r="F1083" s="229"/>
      <c r="G1083" s="229"/>
      <c r="H1083" s="229"/>
      <c r="I1083" s="230" t="s">
        <v>1182</v>
      </c>
      <c r="J1083" s="230"/>
      <c r="K1083" s="230"/>
      <c r="L1083" s="230" t="s">
        <v>98</v>
      </c>
      <c r="M1083" s="230"/>
      <c r="N1083" s="230"/>
      <c r="O1083" s="230"/>
      <c r="P1083" s="230"/>
      <c r="R1083" s="227" t="s">
        <v>1448</v>
      </c>
      <c r="S1083" s="227"/>
      <c r="T1083" s="227"/>
      <c r="U1083" s="98">
        <v>17.32</v>
      </c>
    </row>
    <row r="1084" spans="2:21">
      <c r="R1084" s="227"/>
      <c r="S1084" s="227"/>
      <c r="T1084" s="227"/>
    </row>
    <row r="1085" spans="2:21">
      <c r="B1085" s="229" t="s">
        <v>891</v>
      </c>
      <c r="C1085" s="229"/>
      <c r="D1085" s="229"/>
      <c r="E1085" s="229"/>
      <c r="F1085" s="229"/>
      <c r="G1085" s="229"/>
      <c r="H1085" s="229"/>
      <c r="I1085" s="230" t="s">
        <v>1449</v>
      </c>
      <c r="J1085" s="230"/>
      <c r="K1085" s="230"/>
      <c r="L1085" s="230" t="s">
        <v>127</v>
      </c>
      <c r="M1085" s="230"/>
      <c r="N1085" s="230"/>
      <c r="O1085" s="230"/>
      <c r="P1085" s="230"/>
      <c r="R1085" s="227" t="s">
        <v>1450</v>
      </c>
      <c r="S1085" s="227"/>
      <c r="T1085" s="227"/>
      <c r="U1085" s="98">
        <v>41.82</v>
      </c>
    </row>
    <row r="1086" spans="2:21">
      <c r="R1086" s="227"/>
      <c r="S1086" s="227"/>
      <c r="T1086" s="227"/>
    </row>
    <row r="1087" spans="2:21">
      <c r="B1087" s="229" t="s">
        <v>891</v>
      </c>
      <c r="C1087" s="229"/>
      <c r="D1087" s="229"/>
      <c r="E1087" s="229"/>
      <c r="F1087" s="229"/>
      <c r="G1087" s="229"/>
      <c r="H1087" s="229"/>
      <c r="I1087" s="230" t="s">
        <v>239</v>
      </c>
      <c r="J1087" s="230"/>
      <c r="K1087" s="230"/>
      <c r="L1087" s="230" t="s">
        <v>191</v>
      </c>
      <c r="M1087" s="230"/>
      <c r="N1087" s="230"/>
      <c r="O1087" s="230"/>
      <c r="P1087" s="230"/>
      <c r="R1087" s="230" t="s">
        <v>1451</v>
      </c>
      <c r="S1087" s="230"/>
      <c r="T1087" s="230"/>
      <c r="U1087" s="98">
        <v>32.42</v>
      </c>
    </row>
    <row r="1088" spans="2:21">
      <c r="B1088" s="229" t="s">
        <v>891</v>
      </c>
      <c r="C1088" s="229"/>
      <c r="D1088" s="229"/>
      <c r="E1088" s="229"/>
      <c r="F1088" s="229"/>
      <c r="G1088" s="229"/>
      <c r="H1088" s="229"/>
      <c r="I1088" s="230" t="s">
        <v>1452</v>
      </c>
      <c r="J1088" s="230"/>
      <c r="K1088" s="230"/>
      <c r="L1088" s="230" t="s">
        <v>111</v>
      </c>
      <c r="M1088" s="230"/>
      <c r="N1088" s="230"/>
      <c r="O1088" s="230"/>
      <c r="P1088" s="230"/>
      <c r="R1088" s="227" t="s">
        <v>1453</v>
      </c>
      <c r="S1088" s="227"/>
      <c r="T1088" s="227"/>
      <c r="U1088" s="98">
        <v>550</v>
      </c>
    </row>
    <row r="1089" spans="1:21">
      <c r="R1089" s="227"/>
      <c r="S1089" s="227"/>
      <c r="T1089" s="227"/>
    </row>
    <row r="1090" spans="1:21">
      <c r="B1090" s="229" t="s">
        <v>891</v>
      </c>
      <c r="C1090" s="229"/>
      <c r="D1090" s="229"/>
      <c r="E1090" s="229"/>
      <c r="F1090" s="229"/>
      <c r="G1090" s="229"/>
      <c r="H1090" s="229"/>
      <c r="I1090" s="230" t="s">
        <v>1452</v>
      </c>
      <c r="J1090" s="230"/>
      <c r="K1090" s="230"/>
      <c r="L1090" s="230" t="s">
        <v>111</v>
      </c>
      <c r="M1090" s="230"/>
      <c r="N1090" s="230"/>
      <c r="O1090" s="230"/>
      <c r="P1090" s="230"/>
      <c r="R1090" s="227" t="s">
        <v>1454</v>
      </c>
      <c r="S1090" s="227"/>
      <c r="T1090" s="227"/>
      <c r="U1090" s="98">
        <v>375</v>
      </c>
    </row>
    <row r="1091" spans="1:21">
      <c r="R1091" s="227"/>
      <c r="S1091" s="227"/>
      <c r="T1091" s="227"/>
    </row>
    <row r="1092" spans="1:21" ht="6" customHeight="1"/>
    <row r="1093" spans="1:21">
      <c r="D1093" s="169" t="s">
        <v>2</v>
      </c>
      <c r="F1093" s="169" t="s">
        <v>2</v>
      </c>
      <c r="H1093" s="169" t="s">
        <v>2</v>
      </c>
      <c r="O1093" s="231" t="s">
        <v>272</v>
      </c>
      <c r="P1093" s="231"/>
      <c r="Q1093" s="231"/>
      <c r="R1093" s="231"/>
      <c r="S1093" s="231"/>
      <c r="U1093" s="99">
        <v>14418.32</v>
      </c>
    </row>
    <row r="1094" spans="1:21">
      <c r="A1094" s="235" t="s">
        <v>291</v>
      </c>
      <c r="B1094" s="235"/>
      <c r="C1094" s="235"/>
      <c r="D1094" s="235"/>
      <c r="E1094" s="235"/>
      <c r="F1094" s="235"/>
      <c r="G1094" s="235"/>
      <c r="H1094" s="235"/>
      <c r="I1094" s="235"/>
      <c r="J1094" s="235"/>
      <c r="K1094" s="235"/>
      <c r="L1094" s="235"/>
    </row>
    <row r="1095" spans="1:21" ht="6" customHeight="1"/>
    <row r="1096" spans="1:21">
      <c r="B1096" s="229" t="s">
        <v>925</v>
      </c>
      <c r="C1096" s="229"/>
      <c r="D1096" s="229"/>
      <c r="E1096" s="229"/>
      <c r="F1096" s="229"/>
      <c r="G1096" s="229"/>
      <c r="H1096" s="229"/>
      <c r="I1096" s="230" t="s">
        <v>292</v>
      </c>
      <c r="J1096" s="230"/>
      <c r="K1096" s="230"/>
      <c r="L1096" s="230" t="s">
        <v>144</v>
      </c>
      <c r="M1096" s="230"/>
      <c r="N1096" s="230"/>
      <c r="O1096" s="230"/>
      <c r="P1096" s="230"/>
      <c r="R1096" s="230" t="s">
        <v>293</v>
      </c>
      <c r="S1096" s="230"/>
      <c r="T1096" s="230"/>
      <c r="U1096" s="98">
        <v>10</v>
      </c>
    </row>
    <row r="1097" spans="1:21">
      <c r="B1097" s="229" t="s">
        <v>832</v>
      </c>
      <c r="C1097" s="229"/>
      <c r="D1097" s="229"/>
      <c r="E1097" s="229"/>
      <c r="F1097" s="229"/>
      <c r="G1097" s="229"/>
      <c r="H1097" s="229"/>
      <c r="I1097" s="227" t="s">
        <v>108</v>
      </c>
      <c r="J1097" s="227"/>
      <c r="K1097" s="227"/>
      <c r="L1097" s="230" t="s">
        <v>294</v>
      </c>
      <c r="M1097" s="230"/>
      <c r="N1097" s="230"/>
      <c r="O1097" s="230"/>
      <c r="P1097" s="230"/>
      <c r="R1097" s="230" t="s">
        <v>293</v>
      </c>
      <c r="S1097" s="230"/>
      <c r="T1097" s="230"/>
      <c r="U1097" s="98">
        <v>70</v>
      </c>
    </row>
    <row r="1098" spans="1:21">
      <c r="I1098" s="227"/>
      <c r="J1098" s="227"/>
      <c r="K1098" s="227"/>
    </row>
    <row r="1099" spans="1:21">
      <c r="B1099" s="229" t="s">
        <v>857</v>
      </c>
      <c r="C1099" s="229"/>
      <c r="D1099" s="229"/>
      <c r="E1099" s="229"/>
      <c r="F1099" s="229"/>
      <c r="G1099" s="229"/>
      <c r="H1099" s="229"/>
      <c r="I1099" s="230" t="s">
        <v>1455</v>
      </c>
      <c r="J1099" s="230"/>
      <c r="K1099" s="230"/>
      <c r="L1099" s="230" t="s">
        <v>144</v>
      </c>
      <c r="M1099" s="230"/>
      <c r="N1099" s="230"/>
      <c r="O1099" s="230"/>
      <c r="P1099" s="230"/>
      <c r="R1099" s="227" t="s">
        <v>1456</v>
      </c>
      <c r="S1099" s="227"/>
      <c r="T1099" s="227"/>
      <c r="U1099" s="98">
        <v>1128</v>
      </c>
    </row>
    <row r="1100" spans="1:21">
      <c r="R1100" s="227"/>
      <c r="S1100" s="227"/>
      <c r="T1100" s="227"/>
    </row>
    <row r="1101" spans="1:21">
      <c r="B1101" s="229" t="s">
        <v>839</v>
      </c>
      <c r="C1101" s="229"/>
      <c r="D1101" s="229"/>
      <c r="E1101" s="229"/>
      <c r="F1101" s="229"/>
      <c r="G1101" s="229"/>
      <c r="H1101" s="229"/>
      <c r="I1101" s="230" t="s">
        <v>296</v>
      </c>
      <c r="J1101" s="230"/>
      <c r="K1101" s="230"/>
      <c r="L1101" s="230" t="s">
        <v>144</v>
      </c>
      <c r="M1101" s="230"/>
      <c r="N1101" s="230"/>
      <c r="O1101" s="230"/>
      <c r="P1101" s="230"/>
      <c r="R1101" s="230" t="s">
        <v>1457</v>
      </c>
      <c r="S1101" s="230"/>
      <c r="T1101" s="230"/>
      <c r="U1101" s="98">
        <v>-14.59</v>
      </c>
    </row>
    <row r="1102" spans="1:21">
      <c r="B1102" s="229" t="s">
        <v>869</v>
      </c>
      <c r="C1102" s="229"/>
      <c r="D1102" s="229"/>
      <c r="E1102" s="229"/>
      <c r="F1102" s="229"/>
      <c r="G1102" s="229"/>
      <c r="H1102" s="229"/>
      <c r="I1102" s="230" t="s">
        <v>1458</v>
      </c>
      <c r="J1102" s="230"/>
      <c r="K1102" s="230"/>
      <c r="L1102" s="230" t="s">
        <v>98</v>
      </c>
      <c r="M1102" s="230"/>
      <c r="N1102" s="230"/>
      <c r="O1102" s="230"/>
      <c r="P1102" s="230"/>
      <c r="R1102" s="230" t="s">
        <v>1459</v>
      </c>
      <c r="S1102" s="230"/>
      <c r="T1102" s="230"/>
      <c r="U1102" s="98">
        <v>69.5</v>
      </c>
    </row>
    <row r="1103" spans="1:21">
      <c r="B1103" s="229" t="s">
        <v>928</v>
      </c>
      <c r="C1103" s="229"/>
      <c r="D1103" s="229"/>
      <c r="E1103" s="229"/>
      <c r="F1103" s="229"/>
      <c r="G1103" s="229"/>
      <c r="H1103" s="229"/>
      <c r="I1103" s="230" t="s">
        <v>295</v>
      </c>
      <c r="J1103" s="230"/>
      <c r="K1103" s="230"/>
      <c r="L1103" s="230" t="s">
        <v>144</v>
      </c>
      <c r="M1103" s="230"/>
      <c r="N1103" s="230"/>
      <c r="O1103" s="230"/>
      <c r="P1103" s="230"/>
      <c r="R1103" s="230" t="s">
        <v>1460</v>
      </c>
      <c r="S1103" s="230"/>
      <c r="T1103" s="230"/>
      <c r="U1103" s="98">
        <v>979</v>
      </c>
    </row>
    <row r="1104" spans="1:21">
      <c r="B1104" s="229" t="s">
        <v>928</v>
      </c>
      <c r="C1104" s="229"/>
      <c r="D1104" s="229"/>
      <c r="E1104" s="229"/>
      <c r="F1104" s="229"/>
      <c r="G1104" s="229"/>
      <c r="H1104" s="229"/>
      <c r="I1104" s="230" t="s">
        <v>1461</v>
      </c>
      <c r="J1104" s="230"/>
      <c r="K1104" s="230"/>
      <c r="L1104" s="230" t="s">
        <v>144</v>
      </c>
      <c r="M1104" s="230"/>
      <c r="N1104" s="230"/>
      <c r="O1104" s="230"/>
      <c r="P1104" s="230"/>
      <c r="R1104" s="227" t="s">
        <v>1462</v>
      </c>
      <c r="S1104" s="227"/>
      <c r="T1104" s="227"/>
      <c r="U1104" s="98">
        <v>1439.84</v>
      </c>
    </row>
    <row r="1105" spans="1:21">
      <c r="R1105" s="227"/>
      <c r="S1105" s="227"/>
      <c r="T1105" s="227"/>
    </row>
    <row r="1106" spans="1:21">
      <c r="B1106" s="229" t="s">
        <v>908</v>
      </c>
      <c r="C1106" s="229"/>
      <c r="D1106" s="229"/>
      <c r="E1106" s="229"/>
      <c r="F1106" s="229"/>
      <c r="G1106" s="229"/>
      <c r="H1106" s="229"/>
      <c r="I1106" s="230" t="s">
        <v>97</v>
      </c>
      <c r="J1106" s="230"/>
      <c r="K1106" s="230"/>
      <c r="L1106" s="230" t="s">
        <v>1463</v>
      </c>
      <c r="M1106" s="230"/>
      <c r="N1106" s="230"/>
      <c r="O1106" s="230"/>
      <c r="P1106" s="230"/>
      <c r="R1106" s="230" t="s">
        <v>1464</v>
      </c>
      <c r="S1106" s="230"/>
      <c r="T1106" s="230"/>
      <c r="U1106" s="98">
        <v>173.4</v>
      </c>
    </row>
    <row r="1107" spans="1:21" ht="6" customHeight="1"/>
    <row r="1108" spans="1:21">
      <c r="D1108" s="169" t="s">
        <v>2</v>
      </c>
      <c r="F1108" s="169" t="s">
        <v>2</v>
      </c>
      <c r="H1108" s="169" t="s">
        <v>2</v>
      </c>
      <c r="O1108" s="231" t="s">
        <v>291</v>
      </c>
      <c r="P1108" s="231"/>
      <c r="Q1108" s="231"/>
      <c r="R1108" s="231"/>
      <c r="S1108" s="231"/>
      <c r="U1108" s="99">
        <v>3855.15</v>
      </c>
    </row>
    <row r="1109" spans="1:21">
      <c r="A1109" s="235" t="s">
        <v>297</v>
      </c>
      <c r="B1109" s="235"/>
      <c r="C1109" s="235"/>
      <c r="D1109" s="235"/>
      <c r="E1109" s="235"/>
      <c r="F1109" s="235"/>
      <c r="G1109" s="235"/>
      <c r="H1109" s="235"/>
      <c r="I1109" s="235"/>
      <c r="J1109" s="235"/>
      <c r="K1109" s="235"/>
      <c r="L1109" s="235"/>
    </row>
    <row r="1110" spans="1:21" ht="6" customHeight="1"/>
    <row r="1111" spans="1:21">
      <c r="B1111" s="229" t="s">
        <v>884</v>
      </c>
      <c r="C1111" s="229"/>
      <c r="D1111" s="229"/>
      <c r="E1111" s="229"/>
      <c r="F1111" s="229"/>
      <c r="G1111" s="229"/>
      <c r="H1111" s="229"/>
      <c r="I1111" s="230" t="s">
        <v>1465</v>
      </c>
      <c r="J1111" s="230"/>
      <c r="K1111" s="230"/>
      <c r="L1111" s="230" t="s">
        <v>100</v>
      </c>
      <c r="M1111" s="230"/>
      <c r="N1111" s="230"/>
      <c r="O1111" s="230"/>
      <c r="P1111" s="230"/>
      <c r="R1111" s="230" t="s">
        <v>1466</v>
      </c>
      <c r="S1111" s="230"/>
      <c r="T1111" s="230"/>
      <c r="U1111" s="98">
        <v>350</v>
      </c>
    </row>
    <row r="1112" spans="1:21">
      <c r="B1112" s="229" t="s">
        <v>835</v>
      </c>
      <c r="C1112" s="229"/>
      <c r="D1112" s="229"/>
      <c r="E1112" s="229"/>
      <c r="F1112" s="229"/>
      <c r="G1112" s="229"/>
      <c r="H1112" s="229"/>
      <c r="I1112" s="230" t="s">
        <v>1467</v>
      </c>
      <c r="J1112" s="230"/>
      <c r="K1112" s="230"/>
      <c r="L1112" s="230" t="s">
        <v>111</v>
      </c>
      <c r="M1112" s="230"/>
      <c r="N1112" s="230"/>
      <c r="O1112" s="230"/>
      <c r="P1112" s="230"/>
      <c r="R1112" s="227" t="s">
        <v>1468</v>
      </c>
      <c r="S1112" s="227"/>
      <c r="T1112" s="227"/>
      <c r="U1112" s="98">
        <v>50</v>
      </c>
    </row>
    <row r="1113" spans="1:21">
      <c r="R1113" s="227"/>
      <c r="S1113" s="227"/>
      <c r="T1113" s="227"/>
    </row>
    <row r="1114" spans="1:21">
      <c r="B1114" s="229" t="s">
        <v>866</v>
      </c>
      <c r="C1114" s="229"/>
      <c r="D1114" s="229"/>
      <c r="E1114" s="229"/>
      <c r="F1114" s="229"/>
      <c r="G1114" s="229"/>
      <c r="H1114" s="229"/>
      <c r="I1114" s="230" t="s">
        <v>1469</v>
      </c>
      <c r="J1114" s="230"/>
      <c r="K1114" s="230"/>
      <c r="L1114" s="230" t="s">
        <v>98</v>
      </c>
      <c r="M1114" s="230"/>
      <c r="N1114" s="230"/>
      <c r="O1114" s="230"/>
      <c r="P1114" s="230"/>
      <c r="R1114" s="230" t="s">
        <v>1470</v>
      </c>
      <c r="S1114" s="230"/>
      <c r="T1114" s="230"/>
      <c r="U1114" s="98">
        <v>48.78</v>
      </c>
    </row>
    <row r="1115" spans="1:21" ht="6" customHeight="1"/>
    <row r="1116" spans="1:21">
      <c r="D1116" s="169" t="s">
        <v>2</v>
      </c>
      <c r="F1116" s="169" t="s">
        <v>2</v>
      </c>
      <c r="H1116" s="169" t="s">
        <v>2</v>
      </c>
      <c r="O1116" s="231" t="s">
        <v>297</v>
      </c>
      <c r="P1116" s="231"/>
      <c r="Q1116" s="231"/>
      <c r="R1116" s="231"/>
      <c r="S1116" s="231"/>
      <c r="U1116" s="99">
        <v>448.78</v>
      </c>
    </row>
    <row r="1117" spans="1:21">
      <c r="A1117" s="235" t="s">
        <v>299</v>
      </c>
      <c r="B1117" s="235"/>
      <c r="C1117" s="235"/>
      <c r="D1117" s="235"/>
      <c r="E1117" s="235"/>
      <c r="F1117" s="235"/>
      <c r="G1117" s="235"/>
      <c r="H1117" s="235"/>
      <c r="I1117" s="235"/>
      <c r="J1117" s="235"/>
      <c r="K1117" s="235"/>
      <c r="L1117" s="235"/>
    </row>
    <row r="1118" spans="1:21" ht="6" customHeight="1"/>
    <row r="1119" spans="1:21">
      <c r="B1119" s="229" t="s">
        <v>891</v>
      </c>
      <c r="C1119" s="229"/>
      <c r="D1119" s="229"/>
      <c r="E1119" s="229"/>
      <c r="F1119" s="229"/>
      <c r="G1119" s="229"/>
      <c r="H1119" s="229"/>
      <c r="I1119" s="230" t="s">
        <v>1471</v>
      </c>
      <c r="J1119" s="230"/>
      <c r="K1119" s="230"/>
      <c r="L1119" s="230" t="s">
        <v>120</v>
      </c>
      <c r="M1119" s="230"/>
      <c r="N1119" s="230"/>
      <c r="O1119" s="230"/>
      <c r="P1119" s="230"/>
      <c r="R1119" s="230" t="s">
        <v>1472</v>
      </c>
      <c r="S1119" s="230"/>
      <c r="T1119" s="230"/>
      <c r="U1119" s="98">
        <v>60.43</v>
      </c>
    </row>
    <row r="1120" spans="1:21" ht="6" customHeight="1"/>
    <row r="1121" spans="1:22">
      <c r="D1121" s="169" t="s">
        <v>2</v>
      </c>
      <c r="F1121" s="169" t="s">
        <v>2</v>
      </c>
      <c r="H1121" s="169" t="s">
        <v>2</v>
      </c>
      <c r="O1121" s="231" t="s">
        <v>299</v>
      </c>
      <c r="P1121" s="231"/>
      <c r="Q1121" s="231"/>
      <c r="R1121" s="231"/>
      <c r="S1121" s="231"/>
      <c r="U1121" s="99">
        <v>60.43</v>
      </c>
    </row>
    <row r="1122" spans="1:22" ht="43.5" customHeight="1"/>
    <row r="1123" spans="1:22" ht="11.25" customHeight="1"/>
    <row r="1124" spans="1:22" ht="13.5" customHeight="1">
      <c r="A1124" s="227" t="s">
        <v>881</v>
      </c>
      <c r="B1124" s="227"/>
      <c r="C1124" s="227"/>
      <c r="D1124" s="227"/>
      <c r="E1124" s="227"/>
      <c r="F1124" s="227"/>
      <c r="G1124" s="227"/>
      <c r="H1124" s="227"/>
      <c r="I1124" s="227"/>
      <c r="J1124" s="227"/>
      <c r="K1124" s="227"/>
      <c r="L1124" s="227"/>
      <c r="M1124" s="227"/>
      <c r="P1124" s="228" t="s">
        <v>1473</v>
      </c>
      <c r="Q1124" s="228"/>
      <c r="R1124" s="228"/>
      <c r="S1124" s="228"/>
      <c r="T1124" s="228"/>
      <c r="U1124" s="228"/>
      <c r="V1124" s="228"/>
    </row>
    <row r="1125" spans="1:22" ht="20.25" customHeight="1">
      <c r="A1125" s="236" t="s">
        <v>883</v>
      </c>
      <c r="B1125" s="236"/>
      <c r="C1125" s="236"/>
      <c r="D1125" s="236"/>
      <c r="E1125" s="236"/>
      <c r="F1125" s="236"/>
      <c r="G1125" s="236"/>
      <c r="H1125" s="236"/>
      <c r="I1125" s="236"/>
      <c r="J1125" s="236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</row>
    <row r="1126" spans="1:22" ht="7.5" customHeight="1"/>
    <row r="1127" spans="1:22">
      <c r="A1127" s="235" t="s">
        <v>301</v>
      </c>
      <c r="B1127" s="235"/>
      <c r="C1127" s="235"/>
      <c r="D1127" s="235"/>
      <c r="E1127" s="235"/>
      <c r="F1127" s="235"/>
      <c r="G1127" s="235"/>
      <c r="H1127" s="235"/>
      <c r="I1127" s="235"/>
      <c r="J1127" s="235"/>
      <c r="K1127" s="235"/>
      <c r="L1127" s="235"/>
    </row>
    <row r="1128" spans="1:22" ht="6" customHeight="1"/>
    <row r="1129" spans="1:22">
      <c r="B1129" s="229" t="s">
        <v>835</v>
      </c>
      <c r="C1129" s="229"/>
      <c r="D1129" s="229"/>
      <c r="E1129" s="229"/>
      <c r="F1129" s="229"/>
      <c r="G1129" s="229"/>
      <c r="H1129" s="229"/>
      <c r="I1129" s="230" t="s">
        <v>1474</v>
      </c>
      <c r="J1129" s="230"/>
      <c r="K1129" s="230"/>
      <c r="L1129" s="230" t="s">
        <v>98</v>
      </c>
      <c r="M1129" s="230"/>
      <c r="N1129" s="230"/>
      <c r="O1129" s="230"/>
      <c r="P1129" s="230"/>
      <c r="R1129" s="227" t="s">
        <v>1475</v>
      </c>
      <c r="S1129" s="227"/>
      <c r="T1129" s="227"/>
      <c r="U1129" s="98">
        <v>129.91999999999999</v>
      </c>
    </row>
    <row r="1130" spans="1:22">
      <c r="R1130" s="227"/>
      <c r="S1130" s="227"/>
      <c r="T1130" s="227"/>
    </row>
    <row r="1131" spans="1:22">
      <c r="B1131" s="229" t="s">
        <v>1023</v>
      </c>
      <c r="C1131" s="229"/>
      <c r="D1131" s="229"/>
      <c r="E1131" s="229"/>
      <c r="F1131" s="229"/>
      <c r="G1131" s="229"/>
      <c r="H1131" s="229"/>
      <c r="I1131" s="230" t="s">
        <v>1476</v>
      </c>
      <c r="J1131" s="230"/>
      <c r="K1131" s="230"/>
      <c r="L1131" s="230" t="s">
        <v>98</v>
      </c>
      <c r="M1131" s="230"/>
      <c r="N1131" s="230"/>
      <c r="O1131" s="230"/>
      <c r="P1131" s="230"/>
      <c r="R1131" s="227" t="s">
        <v>1477</v>
      </c>
      <c r="S1131" s="227"/>
      <c r="T1131" s="227"/>
      <c r="U1131" s="98">
        <v>97.56</v>
      </c>
    </row>
    <row r="1132" spans="1:22">
      <c r="R1132" s="227"/>
      <c r="S1132" s="227"/>
      <c r="T1132" s="227"/>
    </row>
    <row r="1133" spans="1:22">
      <c r="B1133" s="229" t="s">
        <v>900</v>
      </c>
      <c r="C1133" s="229"/>
      <c r="D1133" s="229"/>
      <c r="E1133" s="229"/>
      <c r="F1133" s="229"/>
      <c r="G1133" s="229"/>
      <c r="H1133" s="229"/>
      <c r="I1133" s="230" t="s">
        <v>1478</v>
      </c>
      <c r="J1133" s="230"/>
      <c r="K1133" s="230"/>
      <c r="L1133" s="230" t="s">
        <v>144</v>
      </c>
      <c r="M1133" s="230"/>
      <c r="N1133" s="230"/>
      <c r="O1133" s="230"/>
      <c r="P1133" s="230"/>
      <c r="R1133" s="230" t="s">
        <v>1479</v>
      </c>
      <c r="S1133" s="230"/>
      <c r="T1133" s="230"/>
      <c r="U1133" s="98">
        <v>201</v>
      </c>
    </row>
    <row r="1134" spans="1:22">
      <c r="B1134" s="229" t="s">
        <v>919</v>
      </c>
      <c r="C1134" s="229"/>
      <c r="D1134" s="229"/>
      <c r="E1134" s="229"/>
      <c r="F1134" s="229"/>
      <c r="G1134" s="229"/>
      <c r="H1134" s="229"/>
      <c r="I1134" s="230" t="s">
        <v>1480</v>
      </c>
      <c r="J1134" s="230"/>
      <c r="K1134" s="230"/>
      <c r="L1134" s="230" t="s">
        <v>144</v>
      </c>
      <c r="M1134" s="230"/>
      <c r="N1134" s="230"/>
      <c r="O1134" s="230"/>
      <c r="P1134" s="230"/>
      <c r="R1134" s="227" t="s">
        <v>1481</v>
      </c>
      <c r="S1134" s="227"/>
      <c r="T1134" s="227"/>
      <c r="U1134" s="98">
        <v>300</v>
      </c>
    </row>
    <row r="1135" spans="1:22">
      <c r="R1135" s="227"/>
      <c r="S1135" s="227"/>
      <c r="T1135" s="227"/>
    </row>
    <row r="1136" spans="1:22">
      <c r="B1136" s="229" t="s">
        <v>891</v>
      </c>
      <c r="C1136" s="229"/>
      <c r="D1136" s="229"/>
      <c r="E1136" s="229"/>
      <c r="F1136" s="229"/>
      <c r="G1136" s="229"/>
      <c r="H1136" s="229"/>
      <c r="I1136" s="230" t="s">
        <v>260</v>
      </c>
      <c r="J1136" s="230"/>
      <c r="K1136" s="230"/>
      <c r="L1136" s="230" t="s">
        <v>261</v>
      </c>
      <c r="M1136" s="230"/>
      <c r="N1136" s="230"/>
      <c r="O1136" s="230"/>
      <c r="P1136" s="230"/>
      <c r="R1136" s="227" t="s">
        <v>1482</v>
      </c>
      <c r="S1136" s="227"/>
      <c r="T1136" s="227"/>
      <c r="U1136" s="98">
        <v>565</v>
      </c>
    </row>
    <row r="1137" spans="1:21">
      <c r="R1137" s="227"/>
      <c r="S1137" s="227"/>
      <c r="T1137" s="227"/>
    </row>
    <row r="1138" spans="1:21" ht="6" customHeight="1"/>
    <row r="1139" spans="1:21">
      <c r="D1139" s="169" t="s">
        <v>2</v>
      </c>
      <c r="F1139" s="169" t="s">
        <v>2</v>
      </c>
      <c r="H1139" s="169" t="s">
        <v>2</v>
      </c>
      <c r="O1139" s="231" t="s">
        <v>301</v>
      </c>
      <c r="P1139" s="231"/>
      <c r="Q1139" s="231"/>
      <c r="R1139" s="231"/>
      <c r="S1139" s="231"/>
      <c r="U1139" s="99">
        <v>1293.48</v>
      </c>
    </row>
    <row r="1140" spans="1:21">
      <c r="A1140" s="235" t="s">
        <v>302</v>
      </c>
      <c r="B1140" s="235"/>
      <c r="C1140" s="235"/>
      <c r="D1140" s="235"/>
      <c r="E1140" s="235"/>
      <c r="F1140" s="235"/>
      <c r="G1140" s="235"/>
      <c r="H1140" s="235"/>
      <c r="I1140" s="235"/>
      <c r="J1140" s="235"/>
      <c r="K1140" s="235"/>
      <c r="L1140" s="235"/>
    </row>
    <row r="1141" spans="1:21" ht="6" customHeight="1"/>
    <row r="1142" spans="1:21">
      <c r="B1142" s="229" t="s">
        <v>925</v>
      </c>
      <c r="C1142" s="229"/>
      <c r="D1142" s="229"/>
      <c r="E1142" s="229"/>
      <c r="F1142" s="229"/>
      <c r="G1142" s="229"/>
      <c r="H1142" s="229"/>
      <c r="I1142" s="230" t="s">
        <v>139</v>
      </c>
      <c r="J1142" s="230"/>
      <c r="K1142" s="230"/>
      <c r="L1142" s="230" t="s">
        <v>144</v>
      </c>
      <c r="M1142" s="230"/>
      <c r="N1142" s="230"/>
      <c r="O1142" s="230"/>
      <c r="P1142" s="230"/>
      <c r="R1142" s="230" t="s">
        <v>303</v>
      </c>
      <c r="S1142" s="230"/>
      <c r="T1142" s="230"/>
      <c r="U1142" s="98">
        <v>239.88</v>
      </c>
    </row>
    <row r="1143" spans="1:21">
      <c r="B1143" s="229" t="s">
        <v>888</v>
      </c>
      <c r="C1143" s="229"/>
      <c r="D1143" s="229"/>
      <c r="E1143" s="229"/>
      <c r="F1143" s="229"/>
      <c r="G1143" s="229"/>
      <c r="H1143" s="229"/>
      <c r="I1143" s="230" t="s">
        <v>1483</v>
      </c>
      <c r="J1143" s="230"/>
      <c r="K1143" s="230"/>
      <c r="L1143" s="230" t="s">
        <v>115</v>
      </c>
      <c r="M1143" s="230"/>
      <c r="N1143" s="230"/>
      <c r="O1143" s="230"/>
      <c r="P1143" s="230"/>
      <c r="R1143" s="230" t="s">
        <v>1484</v>
      </c>
      <c r="S1143" s="230"/>
      <c r="T1143" s="230"/>
      <c r="U1143" s="98">
        <v>199</v>
      </c>
    </row>
    <row r="1144" spans="1:21">
      <c r="B1144" s="229" t="s">
        <v>908</v>
      </c>
      <c r="C1144" s="229"/>
      <c r="D1144" s="229"/>
      <c r="E1144" s="229"/>
      <c r="F1144" s="229"/>
      <c r="G1144" s="229"/>
      <c r="H1144" s="229"/>
      <c r="I1144" s="230" t="s">
        <v>139</v>
      </c>
      <c r="J1144" s="230"/>
      <c r="K1144" s="230"/>
      <c r="L1144" s="230" t="s">
        <v>144</v>
      </c>
      <c r="M1144" s="230"/>
      <c r="N1144" s="230"/>
      <c r="O1144" s="230"/>
      <c r="P1144" s="230"/>
      <c r="R1144" s="230" t="s">
        <v>303</v>
      </c>
      <c r="S1144" s="230"/>
      <c r="T1144" s="230"/>
      <c r="U1144" s="98">
        <v>7.09</v>
      </c>
    </row>
    <row r="1145" spans="1:21" ht="6" customHeight="1"/>
    <row r="1146" spans="1:21">
      <c r="D1146" s="169" t="s">
        <v>2</v>
      </c>
      <c r="F1146" s="169" t="s">
        <v>2</v>
      </c>
      <c r="H1146" s="169" t="s">
        <v>2</v>
      </c>
      <c r="O1146" s="231" t="s">
        <v>302</v>
      </c>
      <c r="P1146" s="231"/>
      <c r="Q1146" s="231"/>
      <c r="R1146" s="231"/>
      <c r="S1146" s="231"/>
      <c r="U1146" s="99">
        <v>445.97</v>
      </c>
    </row>
    <row r="1147" spans="1:21">
      <c r="A1147" s="235" t="s">
        <v>304</v>
      </c>
      <c r="B1147" s="235"/>
      <c r="C1147" s="235"/>
      <c r="D1147" s="235"/>
      <c r="E1147" s="235"/>
      <c r="F1147" s="235"/>
      <c r="G1147" s="235"/>
      <c r="H1147" s="235"/>
      <c r="I1147" s="235"/>
      <c r="J1147" s="235"/>
      <c r="K1147" s="235"/>
      <c r="L1147" s="235"/>
    </row>
    <row r="1148" spans="1:21" ht="6" customHeight="1"/>
    <row r="1149" spans="1:21">
      <c r="B1149" s="229" t="s">
        <v>835</v>
      </c>
      <c r="C1149" s="229"/>
      <c r="D1149" s="229"/>
      <c r="E1149" s="229"/>
      <c r="F1149" s="229"/>
      <c r="G1149" s="229"/>
      <c r="H1149" s="229"/>
      <c r="I1149" s="230" t="s">
        <v>1485</v>
      </c>
      <c r="J1149" s="230"/>
      <c r="K1149" s="230"/>
      <c r="L1149" s="230" t="s">
        <v>115</v>
      </c>
      <c r="M1149" s="230"/>
      <c r="N1149" s="230"/>
      <c r="O1149" s="230"/>
      <c r="P1149" s="230"/>
      <c r="R1149" s="227" t="s">
        <v>1486</v>
      </c>
      <c r="S1149" s="227"/>
      <c r="T1149" s="227"/>
      <c r="U1149" s="98">
        <v>99</v>
      </c>
    </row>
    <row r="1150" spans="1:21">
      <c r="R1150" s="227"/>
      <c r="S1150" s="227"/>
      <c r="T1150" s="227"/>
    </row>
    <row r="1151" spans="1:21">
      <c r="B1151" s="229" t="s">
        <v>835</v>
      </c>
      <c r="C1151" s="229"/>
      <c r="D1151" s="229"/>
      <c r="E1151" s="229"/>
      <c r="F1151" s="229"/>
      <c r="G1151" s="229"/>
      <c r="H1151" s="229"/>
      <c r="I1151" s="230" t="s">
        <v>1485</v>
      </c>
      <c r="J1151" s="230"/>
      <c r="K1151" s="230"/>
      <c r="L1151" s="230" t="s">
        <v>115</v>
      </c>
      <c r="M1151" s="230"/>
      <c r="N1151" s="230"/>
      <c r="O1151" s="230"/>
      <c r="P1151" s="230"/>
      <c r="R1151" s="227" t="s">
        <v>1487</v>
      </c>
      <c r="S1151" s="227"/>
      <c r="T1151" s="227"/>
      <c r="U1151" s="98">
        <v>99</v>
      </c>
    </row>
    <row r="1152" spans="1:21">
      <c r="R1152" s="227"/>
      <c r="S1152" s="227"/>
      <c r="T1152" s="227"/>
    </row>
    <row r="1153" spans="1:21">
      <c r="B1153" s="229" t="s">
        <v>857</v>
      </c>
      <c r="C1153" s="229"/>
      <c r="D1153" s="229"/>
      <c r="E1153" s="229"/>
      <c r="F1153" s="229"/>
      <c r="G1153" s="229"/>
      <c r="H1153" s="229"/>
      <c r="I1153" s="230" t="s">
        <v>1488</v>
      </c>
      <c r="J1153" s="230"/>
      <c r="K1153" s="230"/>
      <c r="L1153" s="230" t="s">
        <v>134</v>
      </c>
      <c r="M1153" s="230"/>
      <c r="N1153" s="230"/>
      <c r="O1153" s="230"/>
      <c r="P1153" s="230"/>
      <c r="R1153" s="230" t="s">
        <v>1489</v>
      </c>
      <c r="S1153" s="230"/>
      <c r="T1153" s="230"/>
      <c r="U1153" s="98">
        <v>635</v>
      </c>
    </row>
    <row r="1154" spans="1:21">
      <c r="B1154" s="229" t="s">
        <v>905</v>
      </c>
      <c r="C1154" s="229"/>
      <c r="D1154" s="229"/>
      <c r="E1154" s="229"/>
      <c r="F1154" s="229"/>
      <c r="G1154" s="229"/>
      <c r="H1154" s="229"/>
      <c r="I1154" s="230" t="s">
        <v>1488</v>
      </c>
      <c r="J1154" s="230"/>
      <c r="K1154" s="230"/>
      <c r="L1154" s="230" t="s">
        <v>100</v>
      </c>
      <c r="M1154" s="230"/>
      <c r="N1154" s="230"/>
      <c r="O1154" s="230"/>
      <c r="P1154" s="230"/>
      <c r="R1154" s="230" t="s">
        <v>1490</v>
      </c>
      <c r="S1154" s="230"/>
      <c r="T1154" s="230"/>
      <c r="U1154" s="98">
        <v>43</v>
      </c>
    </row>
    <row r="1155" spans="1:21">
      <c r="B1155" s="229" t="s">
        <v>905</v>
      </c>
      <c r="C1155" s="229"/>
      <c r="D1155" s="229"/>
      <c r="E1155" s="229"/>
      <c r="F1155" s="229"/>
      <c r="G1155" s="229"/>
      <c r="H1155" s="229"/>
      <c r="I1155" s="230" t="s">
        <v>152</v>
      </c>
      <c r="J1155" s="230"/>
      <c r="K1155" s="230"/>
      <c r="L1155" s="230" t="s">
        <v>100</v>
      </c>
      <c r="M1155" s="230"/>
      <c r="N1155" s="230"/>
      <c r="O1155" s="230"/>
      <c r="P1155" s="230"/>
      <c r="R1155" s="227" t="s">
        <v>1491</v>
      </c>
      <c r="S1155" s="227"/>
      <c r="T1155" s="227"/>
      <c r="U1155" s="98">
        <v>135</v>
      </c>
    </row>
    <row r="1156" spans="1:21">
      <c r="R1156" s="227"/>
      <c r="S1156" s="227"/>
      <c r="T1156" s="227"/>
    </row>
    <row r="1157" spans="1:21" ht="6" customHeight="1"/>
    <row r="1158" spans="1:21">
      <c r="D1158" s="169" t="s">
        <v>2</v>
      </c>
      <c r="F1158" s="169" t="s">
        <v>2</v>
      </c>
      <c r="H1158" s="169" t="s">
        <v>2</v>
      </c>
      <c r="O1158" s="231" t="s">
        <v>304</v>
      </c>
      <c r="P1158" s="231"/>
      <c r="Q1158" s="231"/>
      <c r="R1158" s="231"/>
      <c r="S1158" s="231"/>
      <c r="U1158" s="99">
        <v>1011</v>
      </c>
    </row>
    <row r="1159" spans="1:21">
      <c r="A1159" s="235" t="s">
        <v>305</v>
      </c>
      <c r="B1159" s="235"/>
      <c r="C1159" s="235"/>
      <c r="D1159" s="235"/>
      <c r="E1159" s="235"/>
      <c r="F1159" s="235"/>
      <c r="G1159" s="235"/>
      <c r="H1159" s="235"/>
      <c r="I1159" s="235"/>
      <c r="J1159" s="235"/>
      <c r="K1159" s="235"/>
      <c r="L1159" s="235"/>
    </row>
    <row r="1160" spans="1:21" ht="6" customHeight="1"/>
    <row r="1161" spans="1:21">
      <c r="B1161" s="229" t="s">
        <v>914</v>
      </c>
      <c r="C1161" s="229"/>
      <c r="D1161" s="229"/>
      <c r="E1161" s="229"/>
      <c r="F1161" s="229"/>
      <c r="G1161" s="229"/>
      <c r="H1161" s="229"/>
      <c r="I1161" s="230" t="s">
        <v>1368</v>
      </c>
      <c r="J1161" s="230"/>
      <c r="K1161" s="230"/>
      <c r="L1161" s="230" t="s">
        <v>100</v>
      </c>
      <c r="M1161" s="230"/>
      <c r="N1161" s="230"/>
      <c r="O1161" s="230"/>
      <c r="P1161" s="230"/>
      <c r="R1161" s="227" t="s">
        <v>1492</v>
      </c>
      <c r="S1161" s="227"/>
      <c r="T1161" s="227"/>
      <c r="U1161" s="98">
        <v>300</v>
      </c>
    </row>
    <row r="1162" spans="1:21">
      <c r="R1162" s="227"/>
      <c r="S1162" s="227"/>
      <c r="T1162" s="227"/>
    </row>
    <row r="1163" spans="1:21">
      <c r="B1163" s="229" t="s">
        <v>925</v>
      </c>
      <c r="C1163" s="229"/>
      <c r="D1163" s="229"/>
      <c r="E1163" s="229"/>
      <c r="F1163" s="229"/>
      <c r="G1163" s="229"/>
      <c r="H1163" s="229"/>
      <c r="I1163" s="230" t="s">
        <v>1493</v>
      </c>
      <c r="J1163" s="230"/>
      <c r="K1163" s="230"/>
      <c r="L1163" s="230" t="s">
        <v>120</v>
      </c>
      <c r="M1163" s="230"/>
      <c r="N1163" s="230"/>
      <c r="O1163" s="230"/>
      <c r="P1163" s="230"/>
      <c r="R1163" s="230" t="s">
        <v>1494</v>
      </c>
      <c r="S1163" s="230"/>
      <c r="T1163" s="230"/>
      <c r="U1163" s="98">
        <v>126.37</v>
      </c>
    </row>
    <row r="1164" spans="1:21">
      <c r="B1164" s="229" t="s">
        <v>835</v>
      </c>
      <c r="C1164" s="229"/>
      <c r="D1164" s="229"/>
      <c r="E1164" s="229"/>
      <c r="F1164" s="229"/>
      <c r="G1164" s="229"/>
      <c r="H1164" s="229"/>
      <c r="I1164" s="230" t="s">
        <v>195</v>
      </c>
      <c r="J1164" s="230"/>
      <c r="K1164" s="230"/>
      <c r="L1164" s="230" t="s">
        <v>144</v>
      </c>
      <c r="M1164" s="230"/>
      <c r="N1164" s="230"/>
      <c r="O1164" s="230"/>
      <c r="P1164" s="230"/>
      <c r="R1164" s="230" t="s">
        <v>208</v>
      </c>
      <c r="S1164" s="230"/>
      <c r="T1164" s="230"/>
      <c r="U1164" s="98">
        <v>356.76</v>
      </c>
    </row>
    <row r="1165" spans="1:21">
      <c r="B1165" s="229" t="s">
        <v>857</v>
      </c>
      <c r="C1165" s="229"/>
      <c r="D1165" s="229"/>
      <c r="E1165" s="229"/>
      <c r="F1165" s="229"/>
      <c r="G1165" s="229"/>
      <c r="H1165" s="229"/>
      <c r="I1165" s="227" t="s">
        <v>1495</v>
      </c>
      <c r="J1165" s="227"/>
      <c r="K1165" s="227"/>
      <c r="L1165" s="230" t="s">
        <v>144</v>
      </c>
      <c r="M1165" s="230"/>
      <c r="N1165" s="230"/>
      <c r="O1165" s="230"/>
      <c r="P1165" s="230"/>
      <c r="R1165" s="230" t="s">
        <v>1496</v>
      </c>
      <c r="S1165" s="230"/>
      <c r="T1165" s="230"/>
      <c r="U1165" s="98">
        <v>39.380000000000003</v>
      </c>
    </row>
    <row r="1166" spans="1:21">
      <c r="I1166" s="227"/>
      <c r="J1166" s="227"/>
      <c r="K1166" s="227"/>
    </row>
    <row r="1167" spans="1:21">
      <c r="B1167" s="229" t="s">
        <v>841</v>
      </c>
      <c r="C1167" s="229"/>
      <c r="D1167" s="229"/>
      <c r="E1167" s="229"/>
      <c r="F1167" s="229"/>
      <c r="G1167" s="229"/>
      <c r="H1167" s="229"/>
      <c r="I1167" s="230" t="s">
        <v>307</v>
      </c>
      <c r="J1167" s="230"/>
      <c r="K1167" s="230"/>
      <c r="L1167" s="230" t="s">
        <v>228</v>
      </c>
      <c r="M1167" s="230"/>
      <c r="N1167" s="230"/>
      <c r="O1167" s="230"/>
      <c r="P1167" s="230"/>
      <c r="R1167" s="230" t="s">
        <v>1497</v>
      </c>
      <c r="S1167" s="230"/>
      <c r="T1167" s="230"/>
      <c r="U1167" s="98">
        <v>43.32</v>
      </c>
    </row>
    <row r="1168" spans="1:21">
      <c r="B1168" s="229" t="s">
        <v>841</v>
      </c>
      <c r="C1168" s="229"/>
      <c r="D1168" s="229"/>
      <c r="E1168" s="229"/>
      <c r="F1168" s="229"/>
      <c r="G1168" s="229"/>
      <c r="H1168" s="229"/>
      <c r="I1168" s="230" t="s">
        <v>1498</v>
      </c>
      <c r="J1168" s="230"/>
      <c r="K1168" s="230"/>
      <c r="L1168" s="230" t="s">
        <v>120</v>
      </c>
      <c r="M1168" s="230"/>
      <c r="N1168" s="230"/>
      <c r="O1168" s="230"/>
      <c r="P1168" s="230"/>
      <c r="R1168" s="230" t="s">
        <v>1499</v>
      </c>
      <c r="S1168" s="230"/>
      <c r="T1168" s="230"/>
      <c r="U1168" s="98">
        <v>504.25</v>
      </c>
    </row>
    <row r="1169" spans="1:21">
      <c r="B1169" s="229" t="s">
        <v>888</v>
      </c>
      <c r="C1169" s="229"/>
      <c r="D1169" s="229"/>
      <c r="E1169" s="229"/>
      <c r="F1169" s="229"/>
      <c r="G1169" s="229"/>
      <c r="H1169" s="229"/>
      <c r="I1169" s="230" t="s">
        <v>1500</v>
      </c>
      <c r="J1169" s="230"/>
      <c r="K1169" s="230"/>
      <c r="L1169" s="230" t="s">
        <v>144</v>
      </c>
      <c r="M1169" s="230"/>
      <c r="N1169" s="230"/>
      <c r="O1169" s="230"/>
      <c r="P1169" s="230"/>
      <c r="R1169" s="230" t="s">
        <v>1501</v>
      </c>
      <c r="S1169" s="230"/>
      <c r="T1169" s="230"/>
      <c r="U1169" s="98">
        <v>103.4</v>
      </c>
    </row>
    <row r="1170" spans="1:21">
      <c r="B1170" s="229" t="s">
        <v>873</v>
      </c>
      <c r="C1170" s="229"/>
      <c r="D1170" s="229"/>
      <c r="E1170" s="229"/>
      <c r="F1170" s="229"/>
      <c r="G1170" s="229"/>
      <c r="H1170" s="229"/>
      <c r="I1170" s="230" t="s">
        <v>307</v>
      </c>
      <c r="J1170" s="230"/>
      <c r="K1170" s="230"/>
      <c r="L1170" s="230" t="s">
        <v>228</v>
      </c>
      <c r="M1170" s="230"/>
      <c r="N1170" s="230"/>
      <c r="O1170" s="230"/>
      <c r="P1170" s="230"/>
      <c r="R1170" s="230" t="s">
        <v>1502</v>
      </c>
      <c r="S1170" s="230"/>
      <c r="T1170" s="230"/>
      <c r="U1170" s="98">
        <v>190.16</v>
      </c>
    </row>
    <row r="1171" spans="1:21">
      <c r="B1171" s="229" t="s">
        <v>928</v>
      </c>
      <c r="C1171" s="229"/>
      <c r="D1171" s="229"/>
      <c r="E1171" s="229"/>
      <c r="F1171" s="229"/>
      <c r="G1171" s="229"/>
      <c r="H1171" s="229"/>
      <c r="I1171" s="230" t="s">
        <v>1363</v>
      </c>
      <c r="J1171" s="230"/>
      <c r="K1171" s="230"/>
      <c r="L1171" s="230" t="s">
        <v>111</v>
      </c>
      <c r="M1171" s="230"/>
      <c r="N1171" s="230"/>
      <c r="O1171" s="230"/>
      <c r="P1171" s="230"/>
      <c r="R1171" s="227" t="s">
        <v>1503</v>
      </c>
      <c r="S1171" s="227"/>
      <c r="T1171" s="227"/>
      <c r="U1171" s="98">
        <v>100</v>
      </c>
    </row>
    <row r="1172" spans="1:21">
      <c r="R1172" s="227"/>
      <c r="S1172" s="227"/>
      <c r="T1172" s="227"/>
    </row>
    <row r="1173" spans="1:21">
      <c r="B1173" s="229" t="s">
        <v>928</v>
      </c>
      <c r="C1173" s="229"/>
      <c r="D1173" s="229"/>
      <c r="E1173" s="229"/>
      <c r="F1173" s="229"/>
      <c r="G1173" s="229"/>
      <c r="H1173" s="229"/>
      <c r="I1173" s="230" t="s">
        <v>1504</v>
      </c>
      <c r="J1173" s="230"/>
      <c r="K1173" s="230"/>
      <c r="L1173" s="230" t="s">
        <v>155</v>
      </c>
      <c r="M1173" s="230"/>
      <c r="N1173" s="230"/>
      <c r="O1173" s="230"/>
      <c r="P1173" s="230"/>
      <c r="R1173" s="230" t="s">
        <v>1505</v>
      </c>
      <c r="S1173" s="230"/>
      <c r="T1173" s="230"/>
      <c r="U1173" s="98">
        <v>50</v>
      </c>
    </row>
    <row r="1174" spans="1:21">
      <c r="B1174" s="229" t="s">
        <v>878</v>
      </c>
      <c r="C1174" s="229"/>
      <c r="D1174" s="229"/>
      <c r="E1174" s="229"/>
      <c r="F1174" s="229"/>
      <c r="G1174" s="229"/>
      <c r="H1174" s="229"/>
      <c r="I1174" s="230" t="s">
        <v>1498</v>
      </c>
      <c r="J1174" s="230"/>
      <c r="K1174" s="230"/>
      <c r="L1174" s="230" t="s">
        <v>228</v>
      </c>
      <c r="M1174" s="230"/>
      <c r="N1174" s="230"/>
      <c r="O1174" s="230"/>
      <c r="P1174" s="230"/>
      <c r="R1174" s="230" t="s">
        <v>1506</v>
      </c>
      <c r="S1174" s="230"/>
      <c r="T1174" s="230"/>
      <c r="U1174" s="98">
        <v>104.4</v>
      </c>
    </row>
    <row r="1175" spans="1:21">
      <c r="B1175" s="229" t="s">
        <v>878</v>
      </c>
      <c r="C1175" s="229"/>
      <c r="D1175" s="229"/>
      <c r="E1175" s="229"/>
      <c r="F1175" s="229"/>
      <c r="G1175" s="229"/>
      <c r="H1175" s="229"/>
      <c r="I1175" s="230" t="s">
        <v>1507</v>
      </c>
      <c r="J1175" s="230"/>
      <c r="K1175" s="230"/>
      <c r="L1175" s="230" t="s">
        <v>98</v>
      </c>
      <c r="M1175" s="230"/>
      <c r="N1175" s="230"/>
      <c r="O1175" s="230"/>
      <c r="P1175" s="230"/>
      <c r="R1175" s="230" t="s">
        <v>1508</v>
      </c>
      <c r="S1175" s="230"/>
      <c r="T1175" s="230"/>
      <c r="U1175" s="98">
        <v>21.98</v>
      </c>
    </row>
    <row r="1176" spans="1:21">
      <c r="B1176" s="229" t="s">
        <v>878</v>
      </c>
      <c r="C1176" s="229"/>
      <c r="D1176" s="229"/>
      <c r="E1176" s="229"/>
      <c r="F1176" s="229"/>
      <c r="G1176" s="229"/>
      <c r="H1176" s="229"/>
      <c r="I1176" s="230" t="s">
        <v>307</v>
      </c>
      <c r="J1176" s="230"/>
      <c r="K1176" s="230"/>
      <c r="L1176" s="230" t="s">
        <v>228</v>
      </c>
      <c r="M1176" s="230"/>
      <c r="N1176" s="230"/>
      <c r="O1176" s="230"/>
      <c r="P1176" s="230"/>
      <c r="R1176" s="230" t="s">
        <v>1509</v>
      </c>
      <c r="S1176" s="230"/>
      <c r="T1176" s="230"/>
      <c r="U1176" s="98">
        <v>43.3</v>
      </c>
    </row>
    <row r="1177" spans="1:21">
      <c r="B1177" s="229" t="s">
        <v>937</v>
      </c>
      <c r="C1177" s="229"/>
      <c r="D1177" s="229"/>
      <c r="E1177" s="229"/>
      <c r="F1177" s="229"/>
      <c r="G1177" s="229"/>
      <c r="H1177" s="229"/>
      <c r="I1177" s="230" t="s">
        <v>1510</v>
      </c>
      <c r="J1177" s="230"/>
      <c r="K1177" s="230"/>
      <c r="L1177" s="230" t="s">
        <v>144</v>
      </c>
      <c r="M1177" s="230"/>
      <c r="N1177" s="230"/>
      <c r="O1177" s="230"/>
      <c r="P1177" s="230"/>
      <c r="R1177" s="230" t="s">
        <v>1511</v>
      </c>
      <c r="S1177" s="230"/>
      <c r="T1177" s="230"/>
      <c r="U1177" s="98">
        <v>147</v>
      </c>
    </row>
    <row r="1178" spans="1:21">
      <c r="B1178" s="229" t="s">
        <v>937</v>
      </c>
      <c r="C1178" s="229"/>
      <c r="D1178" s="229"/>
      <c r="E1178" s="229"/>
      <c r="F1178" s="229"/>
      <c r="G1178" s="229"/>
      <c r="H1178" s="229"/>
      <c r="I1178" s="230" t="s">
        <v>1512</v>
      </c>
      <c r="J1178" s="230"/>
      <c r="K1178" s="230"/>
      <c r="L1178" s="230" t="s">
        <v>228</v>
      </c>
      <c r="M1178" s="230"/>
      <c r="N1178" s="230"/>
      <c r="O1178" s="230"/>
      <c r="P1178" s="230"/>
      <c r="R1178" s="230" t="s">
        <v>1513</v>
      </c>
      <c r="S1178" s="230"/>
      <c r="T1178" s="230"/>
      <c r="U1178" s="98">
        <v>71.349999999999994</v>
      </c>
    </row>
    <row r="1179" spans="1:21">
      <c r="B1179" s="229" t="s">
        <v>937</v>
      </c>
      <c r="C1179" s="229"/>
      <c r="D1179" s="229"/>
      <c r="E1179" s="229"/>
      <c r="F1179" s="229"/>
      <c r="G1179" s="229"/>
      <c r="H1179" s="229"/>
      <c r="I1179" s="230" t="s">
        <v>1368</v>
      </c>
      <c r="J1179" s="230"/>
      <c r="K1179" s="230"/>
      <c r="L1179" s="230" t="s">
        <v>100</v>
      </c>
      <c r="M1179" s="230"/>
      <c r="N1179" s="230"/>
      <c r="O1179" s="230"/>
      <c r="P1179" s="230"/>
      <c r="R1179" s="230" t="s">
        <v>1514</v>
      </c>
      <c r="S1179" s="230"/>
      <c r="T1179" s="230"/>
      <c r="U1179" s="98">
        <v>70</v>
      </c>
    </row>
    <row r="1180" spans="1:21" ht="6" customHeight="1"/>
    <row r="1181" spans="1:21">
      <c r="D1181" s="169" t="s">
        <v>2</v>
      </c>
      <c r="F1181" s="169" t="s">
        <v>2</v>
      </c>
      <c r="H1181" s="169" t="s">
        <v>2</v>
      </c>
      <c r="O1181" s="231" t="s">
        <v>305</v>
      </c>
      <c r="P1181" s="231"/>
      <c r="Q1181" s="231"/>
      <c r="R1181" s="231"/>
      <c r="S1181" s="231"/>
      <c r="U1181" s="99">
        <v>2271.67</v>
      </c>
    </row>
    <row r="1182" spans="1:21" ht="18" customHeight="1"/>
    <row r="1183" spans="1:21" ht="18" customHeight="1" thickBot="1">
      <c r="A1183" s="169" t="s">
        <v>2</v>
      </c>
      <c r="B1183" s="169" t="s">
        <v>2</v>
      </c>
      <c r="C1183" s="232" t="s">
        <v>308</v>
      </c>
      <c r="D1183" s="232"/>
      <c r="E1183" s="232"/>
      <c r="F1183" s="232"/>
      <c r="G1183" s="232"/>
      <c r="H1183" s="232"/>
      <c r="I1183" s="232"/>
      <c r="J1183" s="232"/>
      <c r="K1183" s="233" t="s">
        <v>1515</v>
      </c>
      <c r="L1183" s="233"/>
      <c r="M1183" s="233"/>
      <c r="N1183" s="233"/>
      <c r="O1183" s="233"/>
      <c r="P1183" s="233"/>
      <c r="Q1183" s="233"/>
      <c r="R1183" s="233"/>
      <c r="S1183" s="234">
        <v>91999.86</v>
      </c>
      <c r="T1183" s="234"/>
      <c r="U1183" s="234"/>
    </row>
    <row r="1184" spans="1:21" ht="54.75" customHeight="1" thickTop="1"/>
    <row r="1185" spans="1:22" ht="11.25" customHeight="1"/>
    <row r="1186" spans="1:22" ht="13.5" customHeight="1">
      <c r="A1186" s="227" t="s">
        <v>881</v>
      </c>
      <c r="B1186" s="227"/>
      <c r="C1186" s="227"/>
      <c r="D1186" s="227"/>
      <c r="E1186" s="227"/>
      <c r="F1186" s="227"/>
      <c r="G1186" s="227"/>
      <c r="H1186" s="227"/>
      <c r="I1186" s="227"/>
      <c r="J1186" s="227"/>
      <c r="K1186" s="227"/>
      <c r="L1186" s="227"/>
      <c r="M1186" s="227"/>
      <c r="P1186" s="228" t="s">
        <v>1516</v>
      </c>
      <c r="Q1186" s="228"/>
      <c r="R1186" s="228"/>
      <c r="S1186" s="228"/>
      <c r="T1186" s="228"/>
      <c r="U1186" s="228"/>
      <c r="V1186" s="228"/>
    </row>
  </sheetData>
  <mergeCells count="2696">
    <mergeCell ref="B1:U1"/>
    <mergeCell ref="J2:S2"/>
    <mergeCell ref="A4:L4"/>
    <mergeCell ref="B6:H6"/>
    <mergeCell ref="I6:K6"/>
    <mergeCell ref="L6:P6"/>
    <mergeCell ref="R6:T6"/>
    <mergeCell ref="B11:H11"/>
    <mergeCell ref="I11:K12"/>
    <mergeCell ref="L11:P11"/>
    <mergeCell ref="R11:T11"/>
    <mergeCell ref="B13:H13"/>
    <mergeCell ref="I13:K13"/>
    <mergeCell ref="L13:P13"/>
    <mergeCell ref="R13:T13"/>
    <mergeCell ref="B9:H9"/>
    <mergeCell ref="I9:K9"/>
    <mergeCell ref="L9:P9"/>
    <mergeCell ref="R9:T9"/>
    <mergeCell ref="B10:H10"/>
    <mergeCell ref="I10:K10"/>
    <mergeCell ref="L10:P10"/>
    <mergeCell ref="R10:T10"/>
    <mergeCell ref="B7:H7"/>
    <mergeCell ref="I7:K7"/>
    <mergeCell ref="L7:P7"/>
    <mergeCell ref="R7:T7"/>
    <mergeCell ref="B8:H8"/>
    <mergeCell ref="I8:K8"/>
    <mergeCell ref="L8:P8"/>
    <mergeCell ref="R8:T8"/>
    <mergeCell ref="O19:S19"/>
    <mergeCell ref="A20:L20"/>
    <mergeCell ref="B22:H22"/>
    <mergeCell ref="I22:K22"/>
    <mergeCell ref="L22:P22"/>
    <mergeCell ref="R22:T22"/>
    <mergeCell ref="B16:H16"/>
    <mergeCell ref="I16:K16"/>
    <mergeCell ref="L16:P16"/>
    <mergeCell ref="R16:T16"/>
    <mergeCell ref="B17:H17"/>
    <mergeCell ref="I17:K17"/>
    <mergeCell ref="L17:P17"/>
    <mergeCell ref="R17:T17"/>
    <mergeCell ref="B14:H14"/>
    <mergeCell ref="I14:K14"/>
    <mergeCell ref="L14:P14"/>
    <mergeCell ref="R14:T14"/>
    <mergeCell ref="B15:H15"/>
    <mergeCell ref="I15:K15"/>
    <mergeCell ref="L15:P15"/>
    <mergeCell ref="R15:T15"/>
    <mergeCell ref="B28:H28"/>
    <mergeCell ref="I28:K28"/>
    <mergeCell ref="L28:P28"/>
    <mergeCell ref="R28:T29"/>
    <mergeCell ref="B30:H30"/>
    <mergeCell ref="I30:K30"/>
    <mergeCell ref="L30:P30"/>
    <mergeCell ref="R30:T31"/>
    <mergeCell ref="B25:H25"/>
    <mergeCell ref="I25:K25"/>
    <mergeCell ref="L25:P25"/>
    <mergeCell ref="R25:T25"/>
    <mergeCell ref="B26:H26"/>
    <mergeCell ref="I26:K26"/>
    <mergeCell ref="L26:P26"/>
    <mergeCell ref="R26:T27"/>
    <mergeCell ref="B23:H23"/>
    <mergeCell ref="I23:K23"/>
    <mergeCell ref="L23:P23"/>
    <mergeCell ref="R23:T23"/>
    <mergeCell ref="B24:H24"/>
    <mergeCell ref="I24:K24"/>
    <mergeCell ref="L24:P24"/>
    <mergeCell ref="R24:T24"/>
    <mergeCell ref="B39:H39"/>
    <mergeCell ref="I39:K40"/>
    <mergeCell ref="L39:P39"/>
    <mergeCell ref="R39:T39"/>
    <mergeCell ref="B41:H41"/>
    <mergeCell ref="I41:K41"/>
    <mergeCell ref="L41:P41"/>
    <mergeCell ref="R41:T42"/>
    <mergeCell ref="B36:H36"/>
    <mergeCell ref="I36:K36"/>
    <mergeCell ref="L36:P36"/>
    <mergeCell ref="R36:T37"/>
    <mergeCell ref="B38:H38"/>
    <mergeCell ref="I38:K38"/>
    <mergeCell ref="L38:P38"/>
    <mergeCell ref="R38:T38"/>
    <mergeCell ref="B32:H32"/>
    <mergeCell ref="I32:K32"/>
    <mergeCell ref="L32:P32"/>
    <mergeCell ref="R32:T33"/>
    <mergeCell ref="B34:H34"/>
    <mergeCell ref="I34:K34"/>
    <mergeCell ref="L34:P34"/>
    <mergeCell ref="R34:T35"/>
    <mergeCell ref="B51:H51"/>
    <mergeCell ref="I51:K51"/>
    <mergeCell ref="L51:P51"/>
    <mergeCell ref="R51:T51"/>
    <mergeCell ref="B52:H52"/>
    <mergeCell ref="I52:K52"/>
    <mergeCell ref="L52:P52"/>
    <mergeCell ref="R52:T52"/>
    <mergeCell ref="O47:S47"/>
    <mergeCell ref="A48:L48"/>
    <mergeCell ref="B50:H50"/>
    <mergeCell ref="I50:K50"/>
    <mergeCell ref="L50:P50"/>
    <mergeCell ref="R50:T50"/>
    <mergeCell ref="B43:H43"/>
    <mergeCell ref="I43:K43"/>
    <mergeCell ref="L43:P43"/>
    <mergeCell ref="R43:T43"/>
    <mergeCell ref="B44:H44"/>
    <mergeCell ref="I44:K44"/>
    <mergeCell ref="L44:P44"/>
    <mergeCell ref="R44:T45"/>
    <mergeCell ref="B64:H64"/>
    <mergeCell ref="I64:K64"/>
    <mergeCell ref="L64:P64"/>
    <mergeCell ref="R64:T64"/>
    <mergeCell ref="B65:H65"/>
    <mergeCell ref="I65:K65"/>
    <mergeCell ref="L65:P65"/>
    <mergeCell ref="R65:T65"/>
    <mergeCell ref="O54:S54"/>
    <mergeCell ref="A57:M57"/>
    <mergeCell ref="P57:V57"/>
    <mergeCell ref="A58:U58"/>
    <mergeCell ref="A60:L60"/>
    <mergeCell ref="B62:H62"/>
    <mergeCell ref="I62:K62"/>
    <mergeCell ref="L62:P62"/>
    <mergeCell ref="R62:T63"/>
    <mergeCell ref="B75:H75"/>
    <mergeCell ref="I75:K75"/>
    <mergeCell ref="L75:P75"/>
    <mergeCell ref="R75:T76"/>
    <mergeCell ref="B77:H77"/>
    <mergeCell ref="I77:K77"/>
    <mergeCell ref="L77:P77"/>
    <mergeCell ref="R77:T77"/>
    <mergeCell ref="O70:S70"/>
    <mergeCell ref="A71:L71"/>
    <mergeCell ref="B73:H73"/>
    <mergeCell ref="I73:K73"/>
    <mergeCell ref="L73:P73"/>
    <mergeCell ref="R73:T74"/>
    <mergeCell ref="B66:H66"/>
    <mergeCell ref="I66:K66"/>
    <mergeCell ref="L66:P66"/>
    <mergeCell ref="R66:T67"/>
    <mergeCell ref="B68:H68"/>
    <mergeCell ref="I68:K68"/>
    <mergeCell ref="L68:P68"/>
    <mergeCell ref="R68:T68"/>
    <mergeCell ref="B84:H84"/>
    <mergeCell ref="I84:K84"/>
    <mergeCell ref="L84:P84"/>
    <mergeCell ref="R84:T85"/>
    <mergeCell ref="B86:H86"/>
    <mergeCell ref="I86:K86"/>
    <mergeCell ref="L86:P86"/>
    <mergeCell ref="R86:T87"/>
    <mergeCell ref="B82:H82"/>
    <mergeCell ref="I82:K82"/>
    <mergeCell ref="L82:P82"/>
    <mergeCell ref="R82:T82"/>
    <mergeCell ref="B83:H83"/>
    <mergeCell ref="I83:K83"/>
    <mergeCell ref="L83:P83"/>
    <mergeCell ref="R83:T83"/>
    <mergeCell ref="B78:H78"/>
    <mergeCell ref="I78:K78"/>
    <mergeCell ref="L78:P78"/>
    <mergeCell ref="R78:T79"/>
    <mergeCell ref="B80:H80"/>
    <mergeCell ref="I80:K80"/>
    <mergeCell ref="L80:P80"/>
    <mergeCell ref="R80:T81"/>
    <mergeCell ref="B98:H98"/>
    <mergeCell ref="I98:K98"/>
    <mergeCell ref="L98:P98"/>
    <mergeCell ref="R98:T99"/>
    <mergeCell ref="B100:H100"/>
    <mergeCell ref="I100:K100"/>
    <mergeCell ref="L100:P100"/>
    <mergeCell ref="R100:T101"/>
    <mergeCell ref="B92:H92"/>
    <mergeCell ref="I92:K92"/>
    <mergeCell ref="L92:P92"/>
    <mergeCell ref="R92:T93"/>
    <mergeCell ref="O95:S95"/>
    <mergeCell ref="A96:L96"/>
    <mergeCell ref="B88:H88"/>
    <mergeCell ref="I88:K88"/>
    <mergeCell ref="L88:P88"/>
    <mergeCell ref="R88:T89"/>
    <mergeCell ref="B90:H90"/>
    <mergeCell ref="I90:K90"/>
    <mergeCell ref="L90:P90"/>
    <mergeCell ref="R90:T91"/>
    <mergeCell ref="B110:H110"/>
    <mergeCell ref="I110:K110"/>
    <mergeCell ref="L110:P110"/>
    <mergeCell ref="R110:T111"/>
    <mergeCell ref="B112:H112"/>
    <mergeCell ref="I112:K112"/>
    <mergeCell ref="L112:P112"/>
    <mergeCell ref="R112:T113"/>
    <mergeCell ref="B106:H106"/>
    <mergeCell ref="I106:K106"/>
    <mergeCell ref="L106:P106"/>
    <mergeCell ref="R106:T107"/>
    <mergeCell ref="B108:H108"/>
    <mergeCell ref="I108:K108"/>
    <mergeCell ref="L108:P108"/>
    <mergeCell ref="R108:T109"/>
    <mergeCell ref="B102:H102"/>
    <mergeCell ref="I102:K102"/>
    <mergeCell ref="L102:P102"/>
    <mergeCell ref="R102:T103"/>
    <mergeCell ref="B104:H104"/>
    <mergeCell ref="I104:K104"/>
    <mergeCell ref="L104:P104"/>
    <mergeCell ref="R104:T105"/>
    <mergeCell ref="B124:H124"/>
    <mergeCell ref="I124:K124"/>
    <mergeCell ref="L124:P124"/>
    <mergeCell ref="R124:T124"/>
    <mergeCell ref="B125:H125"/>
    <mergeCell ref="I125:K125"/>
    <mergeCell ref="L125:P125"/>
    <mergeCell ref="R125:T125"/>
    <mergeCell ref="O115:S115"/>
    <mergeCell ref="A118:M118"/>
    <mergeCell ref="P118:V118"/>
    <mergeCell ref="A119:U119"/>
    <mergeCell ref="A121:L121"/>
    <mergeCell ref="B123:H123"/>
    <mergeCell ref="I123:K123"/>
    <mergeCell ref="L123:P123"/>
    <mergeCell ref="R123:T123"/>
    <mergeCell ref="B131:H131"/>
    <mergeCell ref="I131:K131"/>
    <mergeCell ref="L131:P131"/>
    <mergeCell ref="R131:T131"/>
    <mergeCell ref="B132:H132"/>
    <mergeCell ref="I132:K132"/>
    <mergeCell ref="L132:P132"/>
    <mergeCell ref="R132:T133"/>
    <mergeCell ref="B129:H129"/>
    <mergeCell ref="I129:K129"/>
    <mergeCell ref="L129:P129"/>
    <mergeCell ref="R129:T129"/>
    <mergeCell ref="B130:H130"/>
    <mergeCell ref="I130:K130"/>
    <mergeCell ref="L130:P130"/>
    <mergeCell ref="R130:T130"/>
    <mergeCell ref="B126:H126"/>
    <mergeCell ref="I126:K126"/>
    <mergeCell ref="L126:P126"/>
    <mergeCell ref="R126:T126"/>
    <mergeCell ref="B127:H127"/>
    <mergeCell ref="I127:K127"/>
    <mergeCell ref="L127:P127"/>
    <mergeCell ref="R127:T128"/>
    <mergeCell ref="B139:H139"/>
    <mergeCell ref="I139:K139"/>
    <mergeCell ref="L139:P139"/>
    <mergeCell ref="R139:T139"/>
    <mergeCell ref="B140:H140"/>
    <mergeCell ref="I140:K140"/>
    <mergeCell ref="L140:P140"/>
    <mergeCell ref="R140:T140"/>
    <mergeCell ref="B136:H136"/>
    <mergeCell ref="I136:K136"/>
    <mergeCell ref="L136:P136"/>
    <mergeCell ref="R136:T137"/>
    <mergeCell ref="B138:H138"/>
    <mergeCell ref="I138:K138"/>
    <mergeCell ref="L138:P138"/>
    <mergeCell ref="R138:T138"/>
    <mergeCell ref="B134:H134"/>
    <mergeCell ref="I134:K134"/>
    <mergeCell ref="L134:P134"/>
    <mergeCell ref="R134:T134"/>
    <mergeCell ref="B135:H135"/>
    <mergeCell ref="I135:K135"/>
    <mergeCell ref="L135:P135"/>
    <mergeCell ref="R135:T135"/>
    <mergeCell ref="B146:H146"/>
    <mergeCell ref="I146:K146"/>
    <mergeCell ref="L146:P146"/>
    <mergeCell ref="R146:T147"/>
    <mergeCell ref="B148:H148"/>
    <mergeCell ref="I148:K148"/>
    <mergeCell ref="L148:P148"/>
    <mergeCell ref="R148:T148"/>
    <mergeCell ref="B144:H144"/>
    <mergeCell ref="I144:K144"/>
    <mergeCell ref="L144:P144"/>
    <mergeCell ref="R144:T144"/>
    <mergeCell ref="B145:H145"/>
    <mergeCell ref="I145:K145"/>
    <mergeCell ref="L145:P145"/>
    <mergeCell ref="R145:T145"/>
    <mergeCell ref="B141:H141"/>
    <mergeCell ref="I141:K141"/>
    <mergeCell ref="L141:P141"/>
    <mergeCell ref="R141:T142"/>
    <mergeCell ref="B143:H143"/>
    <mergeCell ref="I143:K143"/>
    <mergeCell ref="L143:P143"/>
    <mergeCell ref="R143:T143"/>
    <mergeCell ref="A157:U157"/>
    <mergeCell ref="A159:L159"/>
    <mergeCell ref="B161:H161"/>
    <mergeCell ref="I161:K161"/>
    <mergeCell ref="L161:P161"/>
    <mergeCell ref="R161:T162"/>
    <mergeCell ref="B151:H151"/>
    <mergeCell ref="I151:K151"/>
    <mergeCell ref="L151:P151"/>
    <mergeCell ref="R151:T151"/>
    <mergeCell ref="O153:S153"/>
    <mergeCell ref="A156:M156"/>
    <mergeCell ref="P156:V156"/>
    <mergeCell ref="B149:H149"/>
    <mergeCell ref="I149:K149"/>
    <mergeCell ref="L149:P149"/>
    <mergeCell ref="R149:T149"/>
    <mergeCell ref="B150:H150"/>
    <mergeCell ref="I150:K150"/>
    <mergeCell ref="L150:P150"/>
    <mergeCell ref="R150:T150"/>
    <mergeCell ref="B171:H171"/>
    <mergeCell ref="I171:K171"/>
    <mergeCell ref="L171:P171"/>
    <mergeCell ref="R171:T172"/>
    <mergeCell ref="B173:H173"/>
    <mergeCell ref="I173:K173"/>
    <mergeCell ref="L173:P173"/>
    <mergeCell ref="R173:T174"/>
    <mergeCell ref="B168:H168"/>
    <mergeCell ref="I168:K168"/>
    <mergeCell ref="L168:P168"/>
    <mergeCell ref="R168:T169"/>
    <mergeCell ref="B170:H170"/>
    <mergeCell ref="I170:K170"/>
    <mergeCell ref="L170:P170"/>
    <mergeCell ref="R170:T170"/>
    <mergeCell ref="B163:H163"/>
    <mergeCell ref="I163:K163"/>
    <mergeCell ref="L163:P163"/>
    <mergeCell ref="R163:T164"/>
    <mergeCell ref="B165:H165"/>
    <mergeCell ref="I165:K165"/>
    <mergeCell ref="L165:P165"/>
    <mergeCell ref="R165:T167"/>
    <mergeCell ref="B184:H184"/>
    <mergeCell ref="I184:K184"/>
    <mergeCell ref="L184:P184"/>
    <mergeCell ref="R184:T185"/>
    <mergeCell ref="B186:H186"/>
    <mergeCell ref="I186:K186"/>
    <mergeCell ref="L186:P186"/>
    <mergeCell ref="R186:T187"/>
    <mergeCell ref="B179:H179"/>
    <mergeCell ref="I179:K179"/>
    <mergeCell ref="L179:P179"/>
    <mergeCell ref="R179:T181"/>
    <mergeCell ref="B182:H182"/>
    <mergeCell ref="I182:K182"/>
    <mergeCell ref="L182:P182"/>
    <mergeCell ref="R182:T183"/>
    <mergeCell ref="B175:H175"/>
    <mergeCell ref="I175:K175"/>
    <mergeCell ref="L175:P175"/>
    <mergeCell ref="R175:T176"/>
    <mergeCell ref="B177:H177"/>
    <mergeCell ref="I177:K177"/>
    <mergeCell ref="L177:P177"/>
    <mergeCell ref="R177:T178"/>
    <mergeCell ref="B198:H198"/>
    <mergeCell ref="I198:K198"/>
    <mergeCell ref="L198:P198"/>
    <mergeCell ref="R198:T199"/>
    <mergeCell ref="B200:H200"/>
    <mergeCell ref="I200:K200"/>
    <mergeCell ref="L200:P200"/>
    <mergeCell ref="R200:T200"/>
    <mergeCell ref="O189:S189"/>
    <mergeCell ref="A192:M192"/>
    <mergeCell ref="P192:V192"/>
    <mergeCell ref="A193:U193"/>
    <mergeCell ref="A195:L195"/>
    <mergeCell ref="B197:H197"/>
    <mergeCell ref="I197:K197"/>
    <mergeCell ref="L197:P197"/>
    <mergeCell ref="R197:T197"/>
    <mergeCell ref="B207:H207"/>
    <mergeCell ref="I207:K207"/>
    <mergeCell ref="L207:P207"/>
    <mergeCell ref="R207:T207"/>
    <mergeCell ref="B208:H208"/>
    <mergeCell ref="I208:K208"/>
    <mergeCell ref="L208:P208"/>
    <mergeCell ref="R208:T208"/>
    <mergeCell ref="B204:H204"/>
    <mergeCell ref="I204:K204"/>
    <mergeCell ref="L204:P204"/>
    <mergeCell ref="R204:T204"/>
    <mergeCell ref="B205:H205"/>
    <mergeCell ref="I205:K205"/>
    <mergeCell ref="L205:P205"/>
    <mergeCell ref="R205:T206"/>
    <mergeCell ref="B201:H201"/>
    <mergeCell ref="I201:K201"/>
    <mergeCell ref="L201:P201"/>
    <mergeCell ref="R201:T201"/>
    <mergeCell ref="B202:H202"/>
    <mergeCell ref="I202:K203"/>
    <mergeCell ref="L202:P202"/>
    <mergeCell ref="R202:T203"/>
    <mergeCell ref="B213:H213"/>
    <mergeCell ref="I213:K213"/>
    <mergeCell ref="L213:P213"/>
    <mergeCell ref="R213:T213"/>
    <mergeCell ref="B214:H214"/>
    <mergeCell ref="I214:K214"/>
    <mergeCell ref="L214:P214"/>
    <mergeCell ref="R214:T214"/>
    <mergeCell ref="B211:H211"/>
    <mergeCell ref="I211:K211"/>
    <mergeCell ref="L211:P211"/>
    <mergeCell ref="R211:T211"/>
    <mergeCell ref="B212:H212"/>
    <mergeCell ref="I212:K212"/>
    <mergeCell ref="L212:P212"/>
    <mergeCell ref="R212:T212"/>
    <mergeCell ref="B209:H209"/>
    <mergeCell ref="I209:K209"/>
    <mergeCell ref="L209:P209"/>
    <mergeCell ref="R209:T209"/>
    <mergeCell ref="B210:H210"/>
    <mergeCell ref="I210:K210"/>
    <mergeCell ref="L210:P210"/>
    <mergeCell ref="R210:T210"/>
    <mergeCell ref="B219:H219"/>
    <mergeCell ref="I219:K219"/>
    <mergeCell ref="L219:P219"/>
    <mergeCell ref="R219:T220"/>
    <mergeCell ref="B221:H221"/>
    <mergeCell ref="I221:K221"/>
    <mergeCell ref="L221:P221"/>
    <mergeCell ref="R221:T222"/>
    <mergeCell ref="B217:H217"/>
    <mergeCell ref="I217:K217"/>
    <mergeCell ref="L217:P217"/>
    <mergeCell ref="R217:T217"/>
    <mergeCell ref="B218:H218"/>
    <mergeCell ref="I218:K218"/>
    <mergeCell ref="L218:P218"/>
    <mergeCell ref="R218:T218"/>
    <mergeCell ref="B215:H215"/>
    <mergeCell ref="I215:K215"/>
    <mergeCell ref="L215:P215"/>
    <mergeCell ref="R215:T215"/>
    <mergeCell ref="B216:H216"/>
    <mergeCell ref="I216:K216"/>
    <mergeCell ref="L216:P216"/>
    <mergeCell ref="R216:T216"/>
    <mergeCell ref="B229:H229"/>
    <mergeCell ref="I229:K229"/>
    <mergeCell ref="L229:P229"/>
    <mergeCell ref="R229:T230"/>
    <mergeCell ref="B231:H231"/>
    <mergeCell ref="I231:K231"/>
    <mergeCell ref="L231:P231"/>
    <mergeCell ref="R231:T231"/>
    <mergeCell ref="B226:H226"/>
    <mergeCell ref="I226:K226"/>
    <mergeCell ref="L226:P226"/>
    <mergeCell ref="R226:T227"/>
    <mergeCell ref="B228:H228"/>
    <mergeCell ref="I228:K228"/>
    <mergeCell ref="L228:P228"/>
    <mergeCell ref="R228:T228"/>
    <mergeCell ref="B223:H223"/>
    <mergeCell ref="I223:K223"/>
    <mergeCell ref="L223:P223"/>
    <mergeCell ref="R223:T223"/>
    <mergeCell ref="B224:H224"/>
    <mergeCell ref="I224:K224"/>
    <mergeCell ref="L224:P224"/>
    <mergeCell ref="R224:T225"/>
    <mergeCell ref="B236:H236"/>
    <mergeCell ref="I236:K236"/>
    <mergeCell ref="L236:P236"/>
    <mergeCell ref="R236:T236"/>
    <mergeCell ref="B237:H237"/>
    <mergeCell ref="I237:K237"/>
    <mergeCell ref="L237:P237"/>
    <mergeCell ref="R237:T237"/>
    <mergeCell ref="B234:H234"/>
    <mergeCell ref="I234:K234"/>
    <mergeCell ref="L234:P234"/>
    <mergeCell ref="R234:T234"/>
    <mergeCell ref="B235:H235"/>
    <mergeCell ref="I235:K235"/>
    <mergeCell ref="L235:P235"/>
    <mergeCell ref="R235:T235"/>
    <mergeCell ref="B232:H232"/>
    <mergeCell ref="I232:K232"/>
    <mergeCell ref="L232:P232"/>
    <mergeCell ref="R232:T232"/>
    <mergeCell ref="B233:H233"/>
    <mergeCell ref="I233:K233"/>
    <mergeCell ref="L233:P233"/>
    <mergeCell ref="R233:T233"/>
    <mergeCell ref="B245:H245"/>
    <mergeCell ref="I245:K245"/>
    <mergeCell ref="L245:P245"/>
    <mergeCell ref="R245:T245"/>
    <mergeCell ref="B246:H246"/>
    <mergeCell ref="I246:K246"/>
    <mergeCell ref="L246:P246"/>
    <mergeCell ref="R246:T246"/>
    <mergeCell ref="B242:H242"/>
    <mergeCell ref="I242:K242"/>
    <mergeCell ref="L242:P242"/>
    <mergeCell ref="R242:T242"/>
    <mergeCell ref="B243:H243"/>
    <mergeCell ref="I243:K243"/>
    <mergeCell ref="L243:P243"/>
    <mergeCell ref="R243:T244"/>
    <mergeCell ref="B238:H238"/>
    <mergeCell ref="I238:K238"/>
    <mergeCell ref="L238:P238"/>
    <mergeCell ref="R238:T239"/>
    <mergeCell ref="B240:H240"/>
    <mergeCell ref="I240:K240"/>
    <mergeCell ref="L240:P240"/>
    <mergeCell ref="R240:T241"/>
    <mergeCell ref="B252:H252"/>
    <mergeCell ref="I252:K252"/>
    <mergeCell ref="L252:P252"/>
    <mergeCell ref="R252:T252"/>
    <mergeCell ref="B253:H253"/>
    <mergeCell ref="I253:K253"/>
    <mergeCell ref="L253:P253"/>
    <mergeCell ref="R253:T253"/>
    <mergeCell ref="B249:H249"/>
    <mergeCell ref="I249:K250"/>
    <mergeCell ref="L249:P249"/>
    <mergeCell ref="R249:T249"/>
    <mergeCell ref="B251:H251"/>
    <mergeCell ref="I251:K251"/>
    <mergeCell ref="L251:P251"/>
    <mergeCell ref="R251:T251"/>
    <mergeCell ref="B247:H247"/>
    <mergeCell ref="I247:K247"/>
    <mergeCell ref="L247:P247"/>
    <mergeCell ref="R247:T247"/>
    <mergeCell ref="B248:H248"/>
    <mergeCell ref="I248:K248"/>
    <mergeCell ref="L248:P248"/>
    <mergeCell ref="R248:T248"/>
    <mergeCell ref="B265:H265"/>
    <mergeCell ref="I265:K265"/>
    <mergeCell ref="L265:P265"/>
    <mergeCell ref="R265:T266"/>
    <mergeCell ref="B267:H267"/>
    <mergeCell ref="I267:K267"/>
    <mergeCell ref="L267:P267"/>
    <mergeCell ref="R267:T268"/>
    <mergeCell ref="B263:H263"/>
    <mergeCell ref="I263:K263"/>
    <mergeCell ref="L263:P263"/>
    <mergeCell ref="R263:T263"/>
    <mergeCell ref="B264:H264"/>
    <mergeCell ref="I264:K264"/>
    <mergeCell ref="L264:P264"/>
    <mergeCell ref="R264:T264"/>
    <mergeCell ref="A256:M256"/>
    <mergeCell ref="P256:V256"/>
    <mergeCell ref="A257:U257"/>
    <mergeCell ref="A259:L259"/>
    <mergeCell ref="B261:H261"/>
    <mergeCell ref="I261:K261"/>
    <mergeCell ref="L261:P261"/>
    <mergeCell ref="R261:T262"/>
    <mergeCell ref="B275:H275"/>
    <mergeCell ref="I275:K275"/>
    <mergeCell ref="L275:P275"/>
    <mergeCell ref="R275:T275"/>
    <mergeCell ref="B276:H276"/>
    <mergeCell ref="I276:K276"/>
    <mergeCell ref="L276:P276"/>
    <mergeCell ref="R276:T277"/>
    <mergeCell ref="B273:H273"/>
    <mergeCell ref="I273:K273"/>
    <mergeCell ref="L273:P273"/>
    <mergeCell ref="R273:T273"/>
    <mergeCell ref="B274:H274"/>
    <mergeCell ref="I274:K274"/>
    <mergeCell ref="L274:P274"/>
    <mergeCell ref="R274:T274"/>
    <mergeCell ref="B269:H269"/>
    <mergeCell ref="I269:K269"/>
    <mergeCell ref="L269:P269"/>
    <mergeCell ref="R269:T270"/>
    <mergeCell ref="B271:H271"/>
    <mergeCell ref="I271:K271"/>
    <mergeCell ref="L271:P271"/>
    <mergeCell ref="R271:T272"/>
    <mergeCell ref="B282:H282"/>
    <mergeCell ref="I282:K282"/>
    <mergeCell ref="L282:P282"/>
    <mergeCell ref="R282:T282"/>
    <mergeCell ref="B283:H283"/>
    <mergeCell ref="I283:K283"/>
    <mergeCell ref="L283:P283"/>
    <mergeCell ref="R283:T283"/>
    <mergeCell ref="B280:H280"/>
    <mergeCell ref="I280:K280"/>
    <mergeCell ref="L280:P280"/>
    <mergeCell ref="R280:T280"/>
    <mergeCell ref="B281:H281"/>
    <mergeCell ref="I281:K281"/>
    <mergeCell ref="L281:P281"/>
    <mergeCell ref="R281:T281"/>
    <mergeCell ref="B278:H278"/>
    <mergeCell ref="I278:K278"/>
    <mergeCell ref="L278:P278"/>
    <mergeCell ref="R278:T278"/>
    <mergeCell ref="B279:H279"/>
    <mergeCell ref="I279:K279"/>
    <mergeCell ref="L279:P279"/>
    <mergeCell ref="R279:T279"/>
    <mergeCell ref="B290:H290"/>
    <mergeCell ref="I290:K290"/>
    <mergeCell ref="L290:P290"/>
    <mergeCell ref="R290:T290"/>
    <mergeCell ref="B291:H291"/>
    <mergeCell ref="I291:K291"/>
    <mergeCell ref="L291:P291"/>
    <mergeCell ref="R291:T291"/>
    <mergeCell ref="B288:H288"/>
    <mergeCell ref="I288:K288"/>
    <mergeCell ref="L288:P288"/>
    <mergeCell ref="R288:T288"/>
    <mergeCell ref="B289:H289"/>
    <mergeCell ref="I289:K289"/>
    <mergeCell ref="L289:P289"/>
    <mergeCell ref="R289:T289"/>
    <mergeCell ref="B284:H284"/>
    <mergeCell ref="I284:K284"/>
    <mergeCell ref="L284:P284"/>
    <mergeCell ref="R284:T285"/>
    <mergeCell ref="B286:H286"/>
    <mergeCell ref="I286:K286"/>
    <mergeCell ref="L286:P286"/>
    <mergeCell ref="R286:T287"/>
    <mergeCell ref="B296:H296"/>
    <mergeCell ref="I296:K296"/>
    <mergeCell ref="L296:P296"/>
    <mergeCell ref="R296:T297"/>
    <mergeCell ref="B298:H298"/>
    <mergeCell ref="I298:K298"/>
    <mergeCell ref="L298:P298"/>
    <mergeCell ref="R298:T298"/>
    <mergeCell ref="B294:H294"/>
    <mergeCell ref="I294:K294"/>
    <mergeCell ref="L294:P294"/>
    <mergeCell ref="R294:T294"/>
    <mergeCell ref="B295:H295"/>
    <mergeCell ref="I295:K295"/>
    <mergeCell ref="L295:P295"/>
    <mergeCell ref="R295:T295"/>
    <mergeCell ref="B292:H292"/>
    <mergeCell ref="I292:K292"/>
    <mergeCell ref="L292:P292"/>
    <mergeCell ref="R292:T292"/>
    <mergeCell ref="B293:H293"/>
    <mergeCell ref="I293:K293"/>
    <mergeCell ref="L293:P293"/>
    <mergeCell ref="R293:T293"/>
    <mergeCell ref="B305:H305"/>
    <mergeCell ref="I305:K305"/>
    <mergeCell ref="L305:P305"/>
    <mergeCell ref="R305:T305"/>
    <mergeCell ref="B306:H306"/>
    <mergeCell ref="I306:K306"/>
    <mergeCell ref="L306:P306"/>
    <mergeCell ref="R306:T306"/>
    <mergeCell ref="B303:H303"/>
    <mergeCell ref="I303:K303"/>
    <mergeCell ref="L303:P303"/>
    <mergeCell ref="R303:T303"/>
    <mergeCell ref="B304:H304"/>
    <mergeCell ref="I304:K304"/>
    <mergeCell ref="L304:P304"/>
    <mergeCell ref="R304:T304"/>
    <mergeCell ref="B299:H299"/>
    <mergeCell ref="I299:K299"/>
    <mergeCell ref="L299:P299"/>
    <mergeCell ref="R299:T300"/>
    <mergeCell ref="B301:H301"/>
    <mergeCell ref="I301:K301"/>
    <mergeCell ref="L301:P301"/>
    <mergeCell ref="R301:T302"/>
    <mergeCell ref="B311:H311"/>
    <mergeCell ref="I311:K311"/>
    <mergeCell ref="L311:P311"/>
    <mergeCell ref="R311:T311"/>
    <mergeCell ref="B312:H312"/>
    <mergeCell ref="I312:K312"/>
    <mergeCell ref="L312:P312"/>
    <mergeCell ref="R312:T312"/>
    <mergeCell ref="B309:H309"/>
    <mergeCell ref="I309:K309"/>
    <mergeCell ref="L309:P309"/>
    <mergeCell ref="R309:T309"/>
    <mergeCell ref="B310:H310"/>
    <mergeCell ref="I310:K310"/>
    <mergeCell ref="L310:P310"/>
    <mergeCell ref="R310:T310"/>
    <mergeCell ref="B307:H307"/>
    <mergeCell ref="I307:K307"/>
    <mergeCell ref="L307:P307"/>
    <mergeCell ref="R307:T307"/>
    <mergeCell ref="B308:H308"/>
    <mergeCell ref="I308:K308"/>
    <mergeCell ref="L308:P308"/>
    <mergeCell ref="R308:T308"/>
    <mergeCell ref="B317:H317"/>
    <mergeCell ref="I317:K317"/>
    <mergeCell ref="L317:P317"/>
    <mergeCell ref="R317:T317"/>
    <mergeCell ref="A320:M320"/>
    <mergeCell ref="P320:V320"/>
    <mergeCell ref="B315:H315"/>
    <mergeCell ref="I315:K315"/>
    <mergeCell ref="L315:P315"/>
    <mergeCell ref="R315:T315"/>
    <mergeCell ref="B316:H316"/>
    <mergeCell ref="I316:K316"/>
    <mergeCell ref="L316:P316"/>
    <mergeCell ref="R316:T316"/>
    <mergeCell ref="B313:H313"/>
    <mergeCell ref="I313:K313"/>
    <mergeCell ref="L313:P313"/>
    <mergeCell ref="R313:T313"/>
    <mergeCell ref="B314:H314"/>
    <mergeCell ref="I314:K314"/>
    <mergeCell ref="L314:P314"/>
    <mergeCell ref="R314:T314"/>
    <mergeCell ref="B328:H328"/>
    <mergeCell ref="I328:K328"/>
    <mergeCell ref="L328:P328"/>
    <mergeCell ref="R328:T328"/>
    <mergeCell ref="B329:H329"/>
    <mergeCell ref="I329:K329"/>
    <mergeCell ref="L329:P329"/>
    <mergeCell ref="R329:T329"/>
    <mergeCell ref="B326:H326"/>
    <mergeCell ref="I326:K326"/>
    <mergeCell ref="L326:P326"/>
    <mergeCell ref="R326:T326"/>
    <mergeCell ref="B327:H327"/>
    <mergeCell ref="I327:K327"/>
    <mergeCell ref="L327:P327"/>
    <mergeCell ref="R327:T327"/>
    <mergeCell ref="A321:U321"/>
    <mergeCell ref="A323:L323"/>
    <mergeCell ref="B325:H325"/>
    <mergeCell ref="I325:K325"/>
    <mergeCell ref="L325:P325"/>
    <mergeCell ref="R325:T325"/>
    <mergeCell ref="B334:H334"/>
    <mergeCell ref="I334:K334"/>
    <mergeCell ref="L334:P334"/>
    <mergeCell ref="R334:T334"/>
    <mergeCell ref="B335:H335"/>
    <mergeCell ref="I335:K335"/>
    <mergeCell ref="L335:P335"/>
    <mergeCell ref="R335:T335"/>
    <mergeCell ref="B332:H332"/>
    <mergeCell ref="I332:K332"/>
    <mergeCell ref="L332:P332"/>
    <mergeCell ref="R332:T332"/>
    <mergeCell ref="B333:H333"/>
    <mergeCell ref="I333:K333"/>
    <mergeCell ref="L333:P333"/>
    <mergeCell ref="R333:T333"/>
    <mergeCell ref="B330:H330"/>
    <mergeCell ref="I330:K330"/>
    <mergeCell ref="L330:P330"/>
    <mergeCell ref="R330:T330"/>
    <mergeCell ref="B331:H331"/>
    <mergeCell ref="I331:K331"/>
    <mergeCell ref="L331:P331"/>
    <mergeCell ref="R331:T331"/>
    <mergeCell ref="B341:H341"/>
    <mergeCell ref="I341:K341"/>
    <mergeCell ref="L341:P341"/>
    <mergeCell ref="R341:T341"/>
    <mergeCell ref="B342:H342"/>
    <mergeCell ref="I342:K342"/>
    <mergeCell ref="L342:P342"/>
    <mergeCell ref="R342:T342"/>
    <mergeCell ref="B339:H339"/>
    <mergeCell ref="I339:K339"/>
    <mergeCell ref="L339:P339"/>
    <mergeCell ref="R339:T339"/>
    <mergeCell ref="B340:H340"/>
    <mergeCell ref="I340:K340"/>
    <mergeCell ref="L340:P340"/>
    <mergeCell ref="R340:T340"/>
    <mergeCell ref="B336:H336"/>
    <mergeCell ref="I336:K336"/>
    <mergeCell ref="L336:P336"/>
    <mergeCell ref="R336:T336"/>
    <mergeCell ref="B337:H337"/>
    <mergeCell ref="I337:K337"/>
    <mergeCell ref="L337:P337"/>
    <mergeCell ref="R337:T338"/>
    <mergeCell ref="B347:H347"/>
    <mergeCell ref="I347:K347"/>
    <mergeCell ref="L347:P347"/>
    <mergeCell ref="R347:T347"/>
    <mergeCell ref="B348:H348"/>
    <mergeCell ref="I348:K348"/>
    <mergeCell ref="L348:P348"/>
    <mergeCell ref="R348:T349"/>
    <mergeCell ref="B345:H345"/>
    <mergeCell ref="I345:K345"/>
    <mergeCell ref="L345:P345"/>
    <mergeCell ref="R345:T345"/>
    <mergeCell ref="B346:H346"/>
    <mergeCell ref="I346:K346"/>
    <mergeCell ref="L346:P346"/>
    <mergeCell ref="R346:T346"/>
    <mergeCell ref="B343:H343"/>
    <mergeCell ref="I343:K343"/>
    <mergeCell ref="L343:P343"/>
    <mergeCell ref="R343:T343"/>
    <mergeCell ref="B344:H344"/>
    <mergeCell ref="I344:K344"/>
    <mergeCell ref="L344:P344"/>
    <mergeCell ref="R344:T344"/>
    <mergeCell ref="B355:H355"/>
    <mergeCell ref="I355:K355"/>
    <mergeCell ref="L355:P355"/>
    <mergeCell ref="R355:T355"/>
    <mergeCell ref="B356:H356"/>
    <mergeCell ref="I356:K356"/>
    <mergeCell ref="L356:P356"/>
    <mergeCell ref="R356:T357"/>
    <mergeCell ref="B353:H353"/>
    <mergeCell ref="I353:K353"/>
    <mergeCell ref="L353:P353"/>
    <mergeCell ref="R353:T353"/>
    <mergeCell ref="B354:H354"/>
    <mergeCell ref="I354:K354"/>
    <mergeCell ref="L354:P354"/>
    <mergeCell ref="R354:T354"/>
    <mergeCell ref="B350:H350"/>
    <mergeCell ref="I350:K350"/>
    <mergeCell ref="L350:P350"/>
    <mergeCell ref="R350:T351"/>
    <mergeCell ref="B352:H352"/>
    <mergeCell ref="I352:K352"/>
    <mergeCell ref="L352:P352"/>
    <mergeCell ref="R352:T352"/>
    <mergeCell ref="B362:H362"/>
    <mergeCell ref="I362:K362"/>
    <mergeCell ref="L362:P362"/>
    <mergeCell ref="R362:T362"/>
    <mergeCell ref="B363:H363"/>
    <mergeCell ref="I363:K363"/>
    <mergeCell ref="L363:P363"/>
    <mergeCell ref="R363:T363"/>
    <mergeCell ref="B360:H360"/>
    <mergeCell ref="I360:K360"/>
    <mergeCell ref="L360:P360"/>
    <mergeCell ref="R360:T360"/>
    <mergeCell ref="B361:H361"/>
    <mergeCell ref="I361:K361"/>
    <mergeCell ref="L361:P361"/>
    <mergeCell ref="R361:T361"/>
    <mergeCell ref="B358:H358"/>
    <mergeCell ref="I358:K358"/>
    <mergeCell ref="L358:P358"/>
    <mergeCell ref="R358:T358"/>
    <mergeCell ref="B359:H359"/>
    <mergeCell ref="I359:K359"/>
    <mergeCell ref="L359:P359"/>
    <mergeCell ref="R359:T359"/>
    <mergeCell ref="B369:H369"/>
    <mergeCell ref="I369:K369"/>
    <mergeCell ref="L369:P369"/>
    <mergeCell ref="R369:T369"/>
    <mergeCell ref="B370:H370"/>
    <mergeCell ref="I370:K370"/>
    <mergeCell ref="L370:P370"/>
    <mergeCell ref="R370:T371"/>
    <mergeCell ref="B367:H367"/>
    <mergeCell ref="I367:K367"/>
    <mergeCell ref="L367:P367"/>
    <mergeCell ref="R367:T367"/>
    <mergeCell ref="B368:H368"/>
    <mergeCell ref="I368:K368"/>
    <mergeCell ref="L368:P368"/>
    <mergeCell ref="R368:T368"/>
    <mergeCell ref="B364:H364"/>
    <mergeCell ref="I364:K364"/>
    <mergeCell ref="L364:P364"/>
    <mergeCell ref="R364:T364"/>
    <mergeCell ref="B365:H365"/>
    <mergeCell ref="I365:K365"/>
    <mergeCell ref="L365:P365"/>
    <mergeCell ref="R365:T366"/>
    <mergeCell ref="B376:H376"/>
    <mergeCell ref="I376:K376"/>
    <mergeCell ref="L376:P376"/>
    <mergeCell ref="R376:T376"/>
    <mergeCell ref="B377:H377"/>
    <mergeCell ref="I377:K377"/>
    <mergeCell ref="L377:P377"/>
    <mergeCell ref="R377:T377"/>
    <mergeCell ref="B374:H374"/>
    <mergeCell ref="I374:K374"/>
    <mergeCell ref="L374:P374"/>
    <mergeCell ref="R374:T374"/>
    <mergeCell ref="B375:H375"/>
    <mergeCell ref="I375:K375"/>
    <mergeCell ref="L375:P375"/>
    <mergeCell ref="R375:T375"/>
    <mergeCell ref="B372:H372"/>
    <mergeCell ref="I372:K372"/>
    <mergeCell ref="L372:P372"/>
    <mergeCell ref="R372:T372"/>
    <mergeCell ref="B373:H373"/>
    <mergeCell ref="I373:K373"/>
    <mergeCell ref="L373:P373"/>
    <mergeCell ref="R373:T373"/>
    <mergeCell ref="A383:M383"/>
    <mergeCell ref="P383:V383"/>
    <mergeCell ref="A384:U384"/>
    <mergeCell ref="O387:S387"/>
    <mergeCell ref="A388:L388"/>
    <mergeCell ref="B390:H390"/>
    <mergeCell ref="I390:K390"/>
    <mergeCell ref="L390:P390"/>
    <mergeCell ref="R390:T390"/>
    <mergeCell ref="B378:H378"/>
    <mergeCell ref="I378:K378"/>
    <mergeCell ref="L378:P378"/>
    <mergeCell ref="R378:T378"/>
    <mergeCell ref="B379:H379"/>
    <mergeCell ref="I379:K379"/>
    <mergeCell ref="L379:P379"/>
    <mergeCell ref="R379:T380"/>
    <mergeCell ref="B395:H395"/>
    <mergeCell ref="I395:K395"/>
    <mergeCell ref="L395:P395"/>
    <mergeCell ref="R395:T396"/>
    <mergeCell ref="B397:H397"/>
    <mergeCell ref="I397:K397"/>
    <mergeCell ref="L397:P397"/>
    <mergeCell ref="R397:T397"/>
    <mergeCell ref="B393:H393"/>
    <mergeCell ref="I393:K393"/>
    <mergeCell ref="L393:P393"/>
    <mergeCell ref="R393:T393"/>
    <mergeCell ref="B394:H394"/>
    <mergeCell ref="I394:K394"/>
    <mergeCell ref="L394:P394"/>
    <mergeCell ref="R394:T394"/>
    <mergeCell ref="B391:H391"/>
    <mergeCell ref="I391:K391"/>
    <mergeCell ref="L391:P391"/>
    <mergeCell ref="R391:T391"/>
    <mergeCell ref="B392:H392"/>
    <mergeCell ref="I392:K392"/>
    <mergeCell ref="L392:P392"/>
    <mergeCell ref="R392:T392"/>
    <mergeCell ref="B402:H402"/>
    <mergeCell ref="I402:K402"/>
    <mergeCell ref="L402:P402"/>
    <mergeCell ref="R402:T402"/>
    <mergeCell ref="B403:H403"/>
    <mergeCell ref="I403:K403"/>
    <mergeCell ref="L403:P403"/>
    <mergeCell ref="R403:T403"/>
    <mergeCell ref="B400:H400"/>
    <mergeCell ref="I400:K400"/>
    <mergeCell ref="L400:P400"/>
    <mergeCell ref="R400:T400"/>
    <mergeCell ref="B401:H401"/>
    <mergeCell ref="I401:K401"/>
    <mergeCell ref="L401:P401"/>
    <mergeCell ref="R401:T401"/>
    <mergeCell ref="B398:H398"/>
    <mergeCell ref="I398:K398"/>
    <mergeCell ref="L398:P398"/>
    <mergeCell ref="R398:T398"/>
    <mergeCell ref="B399:H399"/>
    <mergeCell ref="I399:K399"/>
    <mergeCell ref="L399:P399"/>
    <mergeCell ref="R399:T399"/>
    <mergeCell ref="B408:H408"/>
    <mergeCell ref="I408:K408"/>
    <mergeCell ref="L408:P408"/>
    <mergeCell ref="R408:T408"/>
    <mergeCell ref="B409:H409"/>
    <mergeCell ref="I409:K409"/>
    <mergeCell ref="L409:P409"/>
    <mergeCell ref="R409:T409"/>
    <mergeCell ref="B406:H406"/>
    <mergeCell ref="I406:K406"/>
    <mergeCell ref="L406:P406"/>
    <mergeCell ref="R406:T406"/>
    <mergeCell ref="B407:H407"/>
    <mergeCell ref="I407:K407"/>
    <mergeCell ref="L407:P407"/>
    <mergeCell ref="R407:T407"/>
    <mergeCell ref="B404:H404"/>
    <mergeCell ref="I404:K404"/>
    <mergeCell ref="L404:P404"/>
    <mergeCell ref="R404:T404"/>
    <mergeCell ref="B405:H405"/>
    <mergeCell ref="I405:K405"/>
    <mergeCell ref="L405:P405"/>
    <mergeCell ref="R405:T405"/>
    <mergeCell ref="B414:H414"/>
    <mergeCell ref="I414:K414"/>
    <mergeCell ref="L414:P414"/>
    <mergeCell ref="R414:T414"/>
    <mergeCell ref="B415:H415"/>
    <mergeCell ref="I415:K415"/>
    <mergeCell ref="L415:P415"/>
    <mergeCell ref="R415:T415"/>
    <mergeCell ref="B412:H412"/>
    <mergeCell ref="I412:K412"/>
    <mergeCell ref="L412:P412"/>
    <mergeCell ref="R412:T412"/>
    <mergeCell ref="B413:H413"/>
    <mergeCell ref="I413:K413"/>
    <mergeCell ref="L413:P413"/>
    <mergeCell ref="R413:T413"/>
    <mergeCell ref="B410:H410"/>
    <mergeCell ref="I410:K410"/>
    <mergeCell ref="L410:P410"/>
    <mergeCell ref="R410:T410"/>
    <mergeCell ref="B411:H411"/>
    <mergeCell ref="I411:K411"/>
    <mergeCell ref="L411:P411"/>
    <mergeCell ref="R411:T411"/>
    <mergeCell ref="B420:H420"/>
    <mergeCell ref="I420:K420"/>
    <mergeCell ref="L420:P420"/>
    <mergeCell ref="R420:T420"/>
    <mergeCell ref="B421:H421"/>
    <mergeCell ref="I421:K421"/>
    <mergeCell ref="L421:P421"/>
    <mergeCell ref="R421:T421"/>
    <mergeCell ref="B418:H418"/>
    <mergeCell ref="I418:K418"/>
    <mergeCell ref="L418:P418"/>
    <mergeCell ref="R418:T418"/>
    <mergeCell ref="B419:H419"/>
    <mergeCell ref="I419:K419"/>
    <mergeCell ref="L419:P419"/>
    <mergeCell ref="R419:T419"/>
    <mergeCell ref="B416:H416"/>
    <mergeCell ref="I416:K416"/>
    <mergeCell ref="L416:P416"/>
    <mergeCell ref="R416:T416"/>
    <mergeCell ref="B417:H417"/>
    <mergeCell ref="I417:K417"/>
    <mergeCell ref="L417:P417"/>
    <mergeCell ref="R417:T417"/>
    <mergeCell ref="B426:H426"/>
    <mergeCell ref="I426:K426"/>
    <mergeCell ref="L426:P426"/>
    <mergeCell ref="R426:T426"/>
    <mergeCell ref="B427:H427"/>
    <mergeCell ref="I427:K427"/>
    <mergeCell ref="L427:P427"/>
    <mergeCell ref="R427:T427"/>
    <mergeCell ref="B424:H424"/>
    <mergeCell ref="I424:K424"/>
    <mergeCell ref="L424:P424"/>
    <mergeCell ref="R424:T424"/>
    <mergeCell ref="B425:H425"/>
    <mergeCell ref="I425:K425"/>
    <mergeCell ref="L425:P425"/>
    <mergeCell ref="R425:T425"/>
    <mergeCell ref="B422:H422"/>
    <mergeCell ref="I422:K422"/>
    <mergeCell ref="L422:P422"/>
    <mergeCell ref="R422:T422"/>
    <mergeCell ref="B423:H423"/>
    <mergeCell ref="I423:K423"/>
    <mergeCell ref="L423:P423"/>
    <mergeCell ref="R423:T423"/>
    <mergeCell ref="B439:H439"/>
    <mergeCell ref="I439:K439"/>
    <mergeCell ref="L439:P439"/>
    <mergeCell ref="R439:T440"/>
    <mergeCell ref="B441:H441"/>
    <mergeCell ref="I441:K441"/>
    <mergeCell ref="L441:P441"/>
    <mergeCell ref="R441:T442"/>
    <mergeCell ref="A434:U434"/>
    <mergeCell ref="A436:L436"/>
    <mergeCell ref="B438:H438"/>
    <mergeCell ref="I438:K438"/>
    <mergeCell ref="L438:P438"/>
    <mergeCell ref="R438:T438"/>
    <mergeCell ref="B428:H428"/>
    <mergeCell ref="I428:K428"/>
    <mergeCell ref="L428:P428"/>
    <mergeCell ref="R428:T428"/>
    <mergeCell ref="O430:S430"/>
    <mergeCell ref="A433:M433"/>
    <mergeCell ref="P433:V433"/>
    <mergeCell ref="B449:H449"/>
    <mergeCell ref="I449:K449"/>
    <mergeCell ref="L449:P449"/>
    <mergeCell ref="R449:T450"/>
    <mergeCell ref="O452:S452"/>
    <mergeCell ref="A453:L453"/>
    <mergeCell ref="B446:H446"/>
    <mergeCell ref="I446:K446"/>
    <mergeCell ref="L446:P446"/>
    <mergeCell ref="R446:T446"/>
    <mergeCell ref="B447:H447"/>
    <mergeCell ref="I447:K447"/>
    <mergeCell ref="L447:P447"/>
    <mergeCell ref="R447:T448"/>
    <mergeCell ref="B443:H443"/>
    <mergeCell ref="I443:K443"/>
    <mergeCell ref="L443:P443"/>
    <mergeCell ref="R443:T443"/>
    <mergeCell ref="B444:H444"/>
    <mergeCell ref="I444:K444"/>
    <mergeCell ref="L444:P444"/>
    <mergeCell ref="R444:T445"/>
    <mergeCell ref="B463:H463"/>
    <mergeCell ref="I463:K463"/>
    <mergeCell ref="L463:P463"/>
    <mergeCell ref="R463:T464"/>
    <mergeCell ref="B465:H465"/>
    <mergeCell ref="I465:K465"/>
    <mergeCell ref="L465:P465"/>
    <mergeCell ref="R465:T466"/>
    <mergeCell ref="B459:H459"/>
    <mergeCell ref="I459:K459"/>
    <mergeCell ref="L459:P459"/>
    <mergeCell ref="R459:T460"/>
    <mergeCell ref="B461:H461"/>
    <mergeCell ref="I461:K461"/>
    <mergeCell ref="L461:P461"/>
    <mergeCell ref="R461:T462"/>
    <mergeCell ref="B455:H455"/>
    <mergeCell ref="I455:K455"/>
    <mergeCell ref="L455:P455"/>
    <mergeCell ref="R455:T456"/>
    <mergeCell ref="B457:H457"/>
    <mergeCell ref="I457:K457"/>
    <mergeCell ref="L457:P457"/>
    <mergeCell ref="R457:T458"/>
    <mergeCell ref="B477:H477"/>
    <mergeCell ref="I477:K477"/>
    <mergeCell ref="L477:P477"/>
    <mergeCell ref="R477:T477"/>
    <mergeCell ref="B478:H478"/>
    <mergeCell ref="I478:K478"/>
    <mergeCell ref="L478:P478"/>
    <mergeCell ref="R478:T478"/>
    <mergeCell ref="B471:H471"/>
    <mergeCell ref="I471:K472"/>
    <mergeCell ref="L471:P471"/>
    <mergeCell ref="R471:T472"/>
    <mergeCell ref="O474:S474"/>
    <mergeCell ref="A475:L475"/>
    <mergeCell ref="B467:H467"/>
    <mergeCell ref="I467:K467"/>
    <mergeCell ref="L467:P467"/>
    <mergeCell ref="R467:T468"/>
    <mergeCell ref="B469:H469"/>
    <mergeCell ref="I469:K469"/>
    <mergeCell ref="L469:P469"/>
    <mergeCell ref="R469:T470"/>
    <mergeCell ref="B483:H483"/>
    <mergeCell ref="I483:K483"/>
    <mergeCell ref="L483:P483"/>
    <mergeCell ref="R483:T483"/>
    <mergeCell ref="B484:H484"/>
    <mergeCell ref="I484:K484"/>
    <mergeCell ref="L484:P484"/>
    <mergeCell ref="R484:T484"/>
    <mergeCell ref="B481:H481"/>
    <mergeCell ref="I481:K481"/>
    <mergeCell ref="L481:P481"/>
    <mergeCell ref="R481:T481"/>
    <mergeCell ref="B482:H482"/>
    <mergeCell ref="I482:K482"/>
    <mergeCell ref="L482:P482"/>
    <mergeCell ref="R482:T482"/>
    <mergeCell ref="B479:H479"/>
    <mergeCell ref="I479:K479"/>
    <mergeCell ref="L479:P479"/>
    <mergeCell ref="R479:T479"/>
    <mergeCell ref="B480:H480"/>
    <mergeCell ref="I480:K480"/>
    <mergeCell ref="L480:P480"/>
    <mergeCell ref="R480:T480"/>
    <mergeCell ref="B500:H500"/>
    <mergeCell ref="I500:K500"/>
    <mergeCell ref="L500:P500"/>
    <mergeCell ref="R500:T501"/>
    <mergeCell ref="B502:H502"/>
    <mergeCell ref="I502:K502"/>
    <mergeCell ref="L502:P502"/>
    <mergeCell ref="R502:T503"/>
    <mergeCell ref="B496:H496"/>
    <mergeCell ref="I496:K496"/>
    <mergeCell ref="L496:P496"/>
    <mergeCell ref="R496:T497"/>
    <mergeCell ref="B498:H498"/>
    <mergeCell ref="I498:K498"/>
    <mergeCell ref="L498:P498"/>
    <mergeCell ref="R498:T499"/>
    <mergeCell ref="O486:S486"/>
    <mergeCell ref="A489:M489"/>
    <mergeCell ref="P489:V489"/>
    <mergeCell ref="A490:U490"/>
    <mergeCell ref="A492:L492"/>
    <mergeCell ref="B494:H494"/>
    <mergeCell ref="I494:K494"/>
    <mergeCell ref="L494:P494"/>
    <mergeCell ref="R494:T495"/>
    <mergeCell ref="B512:H512"/>
    <mergeCell ref="I512:K512"/>
    <mergeCell ref="L512:P512"/>
    <mergeCell ref="R512:T513"/>
    <mergeCell ref="O515:S515"/>
    <mergeCell ref="A516:L516"/>
    <mergeCell ref="B510:H510"/>
    <mergeCell ref="I510:K510"/>
    <mergeCell ref="L510:P510"/>
    <mergeCell ref="R510:T510"/>
    <mergeCell ref="B511:H511"/>
    <mergeCell ref="I511:K511"/>
    <mergeCell ref="L511:P511"/>
    <mergeCell ref="R511:T511"/>
    <mergeCell ref="B504:H504"/>
    <mergeCell ref="I504:K504"/>
    <mergeCell ref="L504:P504"/>
    <mergeCell ref="R504:T505"/>
    <mergeCell ref="O507:S507"/>
    <mergeCell ref="A508:L508"/>
    <mergeCell ref="B528:H528"/>
    <mergeCell ref="I528:K528"/>
    <mergeCell ref="L528:P528"/>
    <mergeCell ref="R528:T528"/>
    <mergeCell ref="B529:H529"/>
    <mergeCell ref="I529:K529"/>
    <mergeCell ref="L529:P529"/>
    <mergeCell ref="R529:T530"/>
    <mergeCell ref="B523:H523"/>
    <mergeCell ref="I523:K523"/>
    <mergeCell ref="L523:P523"/>
    <mergeCell ref="R523:T523"/>
    <mergeCell ref="O525:S525"/>
    <mergeCell ref="A526:L526"/>
    <mergeCell ref="B518:H518"/>
    <mergeCell ref="I518:K518"/>
    <mergeCell ref="L518:P518"/>
    <mergeCell ref="R518:T518"/>
    <mergeCell ref="O520:S520"/>
    <mergeCell ref="A521:L521"/>
    <mergeCell ref="O536:S536"/>
    <mergeCell ref="A539:M539"/>
    <mergeCell ref="P539:V539"/>
    <mergeCell ref="A540:U540"/>
    <mergeCell ref="A542:L542"/>
    <mergeCell ref="B544:H544"/>
    <mergeCell ref="I544:K544"/>
    <mergeCell ref="L544:P544"/>
    <mergeCell ref="R544:T544"/>
    <mergeCell ref="B531:H531"/>
    <mergeCell ref="I531:K532"/>
    <mergeCell ref="L531:P531"/>
    <mergeCell ref="R531:T532"/>
    <mergeCell ref="B533:H533"/>
    <mergeCell ref="I533:K533"/>
    <mergeCell ref="L533:P533"/>
    <mergeCell ref="R533:T534"/>
    <mergeCell ref="B549:H549"/>
    <mergeCell ref="I549:K549"/>
    <mergeCell ref="L549:P549"/>
    <mergeCell ref="R549:T549"/>
    <mergeCell ref="B550:H550"/>
    <mergeCell ref="I550:K550"/>
    <mergeCell ref="L550:P550"/>
    <mergeCell ref="R550:T550"/>
    <mergeCell ref="B547:H547"/>
    <mergeCell ref="I547:K547"/>
    <mergeCell ref="L547:P547"/>
    <mergeCell ref="R547:T547"/>
    <mergeCell ref="B548:H548"/>
    <mergeCell ref="I548:K548"/>
    <mergeCell ref="L548:P548"/>
    <mergeCell ref="R548:T548"/>
    <mergeCell ref="B545:H545"/>
    <mergeCell ref="I545:K545"/>
    <mergeCell ref="L545:P545"/>
    <mergeCell ref="R545:T545"/>
    <mergeCell ref="B546:H546"/>
    <mergeCell ref="I546:K546"/>
    <mergeCell ref="L546:P546"/>
    <mergeCell ref="R546:T546"/>
    <mergeCell ref="B556:H556"/>
    <mergeCell ref="I556:K556"/>
    <mergeCell ref="L556:P556"/>
    <mergeCell ref="R556:T556"/>
    <mergeCell ref="B557:H557"/>
    <mergeCell ref="I557:K557"/>
    <mergeCell ref="L557:P557"/>
    <mergeCell ref="R557:T557"/>
    <mergeCell ref="B554:H554"/>
    <mergeCell ref="I554:K554"/>
    <mergeCell ref="L554:P554"/>
    <mergeCell ref="R554:T554"/>
    <mergeCell ref="B555:H555"/>
    <mergeCell ref="I555:K555"/>
    <mergeCell ref="L555:P555"/>
    <mergeCell ref="R555:T555"/>
    <mergeCell ref="B551:H551"/>
    <mergeCell ref="I551:K551"/>
    <mergeCell ref="L551:P551"/>
    <mergeCell ref="R551:T551"/>
    <mergeCell ref="B552:H552"/>
    <mergeCell ref="I552:K552"/>
    <mergeCell ref="L552:P552"/>
    <mergeCell ref="R552:T553"/>
    <mergeCell ref="B563:H563"/>
    <mergeCell ref="I563:K563"/>
    <mergeCell ref="L563:P563"/>
    <mergeCell ref="R563:T563"/>
    <mergeCell ref="B564:H564"/>
    <mergeCell ref="I564:K564"/>
    <mergeCell ref="L564:P564"/>
    <mergeCell ref="R564:T564"/>
    <mergeCell ref="B561:H561"/>
    <mergeCell ref="I561:K561"/>
    <mergeCell ref="L561:P561"/>
    <mergeCell ref="R561:T561"/>
    <mergeCell ref="B562:H562"/>
    <mergeCell ref="I562:K562"/>
    <mergeCell ref="L562:P562"/>
    <mergeCell ref="R562:T562"/>
    <mergeCell ref="B558:H558"/>
    <mergeCell ref="I558:K558"/>
    <mergeCell ref="L558:P558"/>
    <mergeCell ref="R558:T558"/>
    <mergeCell ref="B559:H559"/>
    <mergeCell ref="I559:K559"/>
    <mergeCell ref="L559:P559"/>
    <mergeCell ref="R559:T560"/>
    <mergeCell ref="B569:H569"/>
    <mergeCell ref="I569:K569"/>
    <mergeCell ref="L569:P569"/>
    <mergeCell ref="R569:T569"/>
    <mergeCell ref="B570:H570"/>
    <mergeCell ref="I570:K570"/>
    <mergeCell ref="L570:P570"/>
    <mergeCell ref="R570:T571"/>
    <mergeCell ref="B567:H567"/>
    <mergeCell ref="I567:K567"/>
    <mergeCell ref="L567:P567"/>
    <mergeCell ref="R567:T567"/>
    <mergeCell ref="B568:H568"/>
    <mergeCell ref="I568:K568"/>
    <mergeCell ref="L568:P568"/>
    <mergeCell ref="R568:T568"/>
    <mergeCell ref="B565:H565"/>
    <mergeCell ref="I565:K565"/>
    <mergeCell ref="L565:P565"/>
    <mergeCell ref="R565:T565"/>
    <mergeCell ref="B566:H566"/>
    <mergeCell ref="I566:K566"/>
    <mergeCell ref="L566:P566"/>
    <mergeCell ref="R566:T566"/>
    <mergeCell ref="B578:H578"/>
    <mergeCell ref="I578:K578"/>
    <mergeCell ref="L578:P578"/>
    <mergeCell ref="R578:T578"/>
    <mergeCell ref="B579:H579"/>
    <mergeCell ref="I579:K579"/>
    <mergeCell ref="L579:P579"/>
    <mergeCell ref="R579:T579"/>
    <mergeCell ref="B575:H575"/>
    <mergeCell ref="I575:K575"/>
    <mergeCell ref="L575:P575"/>
    <mergeCell ref="R575:T576"/>
    <mergeCell ref="B577:H577"/>
    <mergeCell ref="I577:K577"/>
    <mergeCell ref="L577:P577"/>
    <mergeCell ref="R577:T577"/>
    <mergeCell ref="B572:H572"/>
    <mergeCell ref="I572:K572"/>
    <mergeCell ref="L572:P572"/>
    <mergeCell ref="R572:T573"/>
    <mergeCell ref="B574:H574"/>
    <mergeCell ref="I574:K574"/>
    <mergeCell ref="L574:P574"/>
    <mergeCell ref="R574:T574"/>
    <mergeCell ref="B591:H591"/>
    <mergeCell ref="I591:K591"/>
    <mergeCell ref="L591:P591"/>
    <mergeCell ref="R591:T591"/>
    <mergeCell ref="B592:H592"/>
    <mergeCell ref="I592:K592"/>
    <mergeCell ref="L592:P592"/>
    <mergeCell ref="R592:T592"/>
    <mergeCell ref="O581:S581"/>
    <mergeCell ref="A584:M584"/>
    <mergeCell ref="P584:V584"/>
    <mergeCell ref="A585:U585"/>
    <mergeCell ref="A587:L587"/>
    <mergeCell ref="B589:H589"/>
    <mergeCell ref="I589:K589"/>
    <mergeCell ref="L589:P589"/>
    <mergeCell ref="R589:T590"/>
    <mergeCell ref="B599:H599"/>
    <mergeCell ref="I599:K599"/>
    <mergeCell ref="L599:P599"/>
    <mergeCell ref="R599:T600"/>
    <mergeCell ref="B601:H601"/>
    <mergeCell ref="I601:K601"/>
    <mergeCell ref="L601:P601"/>
    <mergeCell ref="R601:T601"/>
    <mergeCell ref="B596:H596"/>
    <mergeCell ref="I596:K596"/>
    <mergeCell ref="L596:P596"/>
    <mergeCell ref="R596:T596"/>
    <mergeCell ref="B597:H597"/>
    <mergeCell ref="I597:K598"/>
    <mergeCell ref="L597:P597"/>
    <mergeCell ref="R597:T598"/>
    <mergeCell ref="B593:H593"/>
    <mergeCell ref="I593:K593"/>
    <mergeCell ref="L593:P593"/>
    <mergeCell ref="R593:T594"/>
    <mergeCell ref="B595:H595"/>
    <mergeCell ref="I595:K595"/>
    <mergeCell ref="L595:P595"/>
    <mergeCell ref="R595:T595"/>
    <mergeCell ref="B609:H609"/>
    <mergeCell ref="I609:K609"/>
    <mergeCell ref="L609:P609"/>
    <mergeCell ref="R609:T610"/>
    <mergeCell ref="B611:H611"/>
    <mergeCell ref="I611:K611"/>
    <mergeCell ref="L611:P611"/>
    <mergeCell ref="R611:T612"/>
    <mergeCell ref="B606:H606"/>
    <mergeCell ref="I606:K606"/>
    <mergeCell ref="L606:P606"/>
    <mergeCell ref="R606:T607"/>
    <mergeCell ref="B608:H608"/>
    <mergeCell ref="I608:K608"/>
    <mergeCell ref="L608:P608"/>
    <mergeCell ref="R608:T608"/>
    <mergeCell ref="B602:H602"/>
    <mergeCell ref="I602:K602"/>
    <mergeCell ref="L602:P602"/>
    <mergeCell ref="R602:T603"/>
    <mergeCell ref="B604:H604"/>
    <mergeCell ref="I604:K604"/>
    <mergeCell ref="L604:P604"/>
    <mergeCell ref="R604:T605"/>
    <mergeCell ref="B620:H620"/>
    <mergeCell ref="I620:K620"/>
    <mergeCell ref="L620:P620"/>
    <mergeCell ref="R620:T621"/>
    <mergeCell ref="B622:H622"/>
    <mergeCell ref="I622:K622"/>
    <mergeCell ref="L622:P622"/>
    <mergeCell ref="R622:T622"/>
    <mergeCell ref="B617:H617"/>
    <mergeCell ref="I617:K617"/>
    <mergeCell ref="L617:P617"/>
    <mergeCell ref="R617:T618"/>
    <mergeCell ref="B619:H619"/>
    <mergeCell ref="I619:K619"/>
    <mergeCell ref="L619:P619"/>
    <mergeCell ref="R619:T619"/>
    <mergeCell ref="B613:H613"/>
    <mergeCell ref="I613:K613"/>
    <mergeCell ref="L613:P613"/>
    <mergeCell ref="R613:T614"/>
    <mergeCell ref="B615:H615"/>
    <mergeCell ref="I615:K615"/>
    <mergeCell ref="L615:P615"/>
    <mergeCell ref="R615:T616"/>
    <mergeCell ref="B631:H631"/>
    <mergeCell ref="I631:K631"/>
    <mergeCell ref="L631:P631"/>
    <mergeCell ref="R631:T632"/>
    <mergeCell ref="B633:H633"/>
    <mergeCell ref="I633:K633"/>
    <mergeCell ref="L633:P633"/>
    <mergeCell ref="R633:T633"/>
    <mergeCell ref="B627:H627"/>
    <mergeCell ref="I627:K627"/>
    <mergeCell ref="L627:P627"/>
    <mergeCell ref="R627:T628"/>
    <mergeCell ref="B629:H629"/>
    <mergeCell ref="I629:K629"/>
    <mergeCell ref="L629:P629"/>
    <mergeCell ref="R629:T630"/>
    <mergeCell ref="B623:H623"/>
    <mergeCell ref="I623:K623"/>
    <mergeCell ref="L623:P623"/>
    <mergeCell ref="R623:T624"/>
    <mergeCell ref="B625:H625"/>
    <mergeCell ref="I625:K625"/>
    <mergeCell ref="L625:P625"/>
    <mergeCell ref="R625:T626"/>
    <mergeCell ref="B642:H642"/>
    <mergeCell ref="I642:K642"/>
    <mergeCell ref="L642:P642"/>
    <mergeCell ref="R642:T643"/>
    <mergeCell ref="B644:H644"/>
    <mergeCell ref="I644:K644"/>
    <mergeCell ref="L644:P644"/>
    <mergeCell ref="R644:T644"/>
    <mergeCell ref="B638:H638"/>
    <mergeCell ref="I638:K638"/>
    <mergeCell ref="L638:P638"/>
    <mergeCell ref="R638:T639"/>
    <mergeCell ref="B640:H640"/>
    <mergeCell ref="I640:K640"/>
    <mergeCell ref="L640:P640"/>
    <mergeCell ref="R640:T641"/>
    <mergeCell ref="B634:H634"/>
    <mergeCell ref="I634:K634"/>
    <mergeCell ref="L634:P634"/>
    <mergeCell ref="R634:T635"/>
    <mergeCell ref="B636:H636"/>
    <mergeCell ref="I636:K636"/>
    <mergeCell ref="L636:P636"/>
    <mergeCell ref="R636:T637"/>
    <mergeCell ref="B658:H658"/>
    <mergeCell ref="I658:K658"/>
    <mergeCell ref="L658:P658"/>
    <mergeCell ref="R658:T659"/>
    <mergeCell ref="B660:H660"/>
    <mergeCell ref="I660:K660"/>
    <mergeCell ref="L660:P660"/>
    <mergeCell ref="R660:T660"/>
    <mergeCell ref="B654:H654"/>
    <mergeCell ref="I654:K654"/>
    <mergeCell ref="L654:P654"/>
    <mergeCell ref="R654:T655"/>
    <mergeCell ref="B656:H656"/>
    <mergeCell ref="I656:K656"/>
    <mergeCell ref="L656:P656"/>
    <mergeCell ref="R656:T657"/>
    <mergeCell ref="A647:M647"/>
    <mergeCell ref="P647:V647"/>
    <mergeCell ref="A648:U648"/>
    <mergeCell ref="A650:L650"/>
    <mergeCell ref="B652:H652"/>
    <mergeCell ref="I652:K652"/>
    <mergeCell ref="L652:P652"/>
    <mergeCell ref="R652:T653"/>
    <mergeCell ref="B669:H669"/>
    <mergeCell ref="I669:K669"/>
    <mergeCell ref="L669:P669"/>
    <mergeCell ref="R669:T669"/>
    <mergeCell ref="B670:H670"/>
    <mergeCell ref="I670:K670"/>
    <mergeCell ref="L670:P670"/>
    <mergeCell ref="R670:T671"/>
    <mergeCell ref="B665:H665"/>
    <mergeCell ref="I665:K665"/>
    <mergeCell ref="L665:P665"/>
    <mergeCell ref="R665:T666"/>
    <mergeCell ref="B667:H667"/>
    <mergeCell ref="I667:K667"/>
    <mergeCell ref="L667:P667"/>
    <mergeCell ref="R667:T668"/>
    <mergeCell ref="B661:H661"/>
    <mergeCell ref="I661:K661"/>
    <mergeCell ref="L661:P661"/>
    <mergeCell ref="R661:T662"/>
    <mergeCell ref="B663:H663"/>
    <mergeCell ref="I663:K663"/>
    <mergeCell ref="L663:P663"/>
    <mergeCell ref="R663:T664"/>
    <mergeCell ref="B679:H679"/>
    <mergeCell ref="I679:K679"/>
    <mergeCell ref="L679:P679"/>
    <mergeCell ref="R679:T680"/>
    <mergeCell ref="B681:H681"/>
    <mergeCell ref="I681:K681"/>
    <mergeCell ref="L681:P681"/>
    <mergeCell ref="R681:T682"/>
    <mergeCell ref="B676:H676"/>
    <mergeCell ref="I676:K676"/>
    <mergeCell ref="L676:P676"/>
    <mergeCell ref="R676:T676"/>
    <mergeCell ref="B677:H677"/>
    <mergeCell ref="I677:K677"/>
    <mergeCell ref="L677:P677"/>
    <mergeCell ref="R677:T678"/>
    <mergeCell ref="B672:H672"/>
    <mergeCell ref="I672:K672"/>
    <mergeCell ref="L672:P672"/>
    <mergeCell ref="R672:T673"/>
    <mergeCell ref="B674:H674"/>
    <mergeCell ref="I674:K674"/>
    <mergeCell ref="L674:P674"/>
    <mergeCell ref="R674:T675"/>
    <mergeCell ref="B690:H690"/>
    <mergeCell ref="I690:K690"/>
    <mergeCell ref="L690:P690"/>
    <mergeCell ref="R690:T691"/>
    <mergeCell ref="B692:H692"/>
    <mergeCell ref="I692:K692"/>
    <mergeCell ref="L692:P692"/>
    <mergeCell ref="R692:T693"/>
    <mergeCell ref="B687:H687"/>
    <mergeCell ref="I687:K687"/>
    <mergeCell ref="L687:P687"/>
    <mergeCell ref="R687:T687"/>
    <mergeCell ref="B688:H688"/>
    <mergeCell ref="I688:K688"/>
    <mergeCell ref="L688:P688"/>
    <mergeCell ref="R688:T689"/>
    <mergeCell ref="B683:H683"/>
    <mergeCell ref="I683:K683"/>
    <mergeCell ref="L683:P683"/>
    <mergeCell ref="R683:T684"/>
    <mergeCell ref="B685:H685"/>
    <mergeCell ref="I685:K685"/>
    <mergeCell ref="L685:P685"/>
    <mergeCell ref="R685:T686"/>
    <mergeCell ref="A705:U705"/>
    <mergeCell ref="A707:L707"/>
    <mergeCell ref="B709:H709"/>
    <mergeCell ref="I709:K709"/>
    <mergeCell ref="L709:P709"/>
    <mergeCell ref="R709:T709"/>
    <mergeCell ref="B698:H698"/>
    <mergeCell ref="I698:K698"/>
    <mergeCell ref="L698:P698"/>
    <mergeCell ref="R698:T699"/>
    <mergeCell ref="O701:S701"/>
    <mergeCell ref="A704:M704"/>
    <mergeCell ref="P704:V704"/>
    <mergeCell ref="B694:H694"/>
    <mergeCell ref="I694:K694"/>
    <mergeCell ref="L694:P694"/>
    <mergeCell ref="R694:T695"/>
    <mergeCell ref="B696:H696"/>
    <mergeCell ref="I696:K696"/>
    <mergeCell ref="L696:P696"/>
    <mergeCell ref="R696:T697"/>
    <mergeCell ref="B716:H716"/>
    <mergeCell ref="I716:K716"/>
    <mergeCell ref="L716:P716"/>
    <mergeCell ref="R716:T716"/>
    <mergeCell ref="B717:H717"/>
    <mergeCell ref="I717:K717"/>
    <mergeCell ref="L717:P717"/>
    <mergeCell ref="R717:T718"/>
    <mergeCell ref="B713:H713"/>
    <mergeCell ref="I713:K713"/>
    <mergeCell ref="L713:P713"/>
    <mergeCell ref="R713:T713"/>
    <mergeCell ref="B714:H714"/>
    <mergeCell ref="I714:K714"/>
    <mergeCell ref="L714:P714"/>
    <mergeCell ref="R714:T715"/>
    <mergeCell ref="B710:H710"/>
    <mergeCell ref="I710:K710"/>
    <mergeCell ref="L710:P710"/>
    <mergeCell ref="R710:T711"/>
    <mergeCell ref="B712:H712"/>
    <mergeCell ref="I712:K712"/>
    <mergeCell ref="L712:P712"/>
    <mergeCell ref="R712:T712"/>
    <mergeCell ref="B723:H723"/>
    <mergeCell ref="I723:K723"/>
    <mergeCell ref="L723:P723"/>
    <mergeCell ref="R723:T723"/>
    <mergeCell ref="B724:H724"/>
    <mergeCell ref="I724:K724"/>
    <mergeCell ref="L724:P724"/>
    <mergeCell ref="R724:T724"/>
    <mergeCell ref="B721:H721"/>
    <mergeCell ref="I721:K721"/>
    <mergeCell ref="L721:P721"/>
    <mergeCell ref="R721:T721"/>
    <mergeCell ref="B722:H722"/>
    <mergeCell ref="I722:K722"/>
    <mergeCell ref="L722:P722"/>
    <mergeCell ref="R722:T722"/>
    <mergeCell ref="B719:H719"/>
    <mergeCell ref="I719:K719"/>
    <mergeCell ref="L719:P719"/>
    <mergeCell ref="R719:T719"/>
    <mergeCell ref="B720:H720"/>
    <mergeCell ref="I720:K720"/>
    <mergeCell ref="L720:P720"/>
    <mergeCell ref="R720:T720"/>
    <mergeCell ref="B729:H729"/>
    <mergeCell ref="I729:K729"/>
    <mergeCell ref="L729:P729"/>
    <mergeCell ref="R729:T729"/>
    <mergeCell ref="B730:H730"/>
    <mergeCell ref="I730:K730"/>
    <mergeCell ref="L730:P730"/>
    <mergeCell ref="R730:T730"/>
    <mergeCell ref="B727:H727"/>
    <mergeCell ref="I727:K727"/>
    <mergeCell ref="L727:P727"/>
    <mergeCell ref="R727:T727"/>
    <mergeCell ref="B728:H728"/>
    <mergeCell ref="I728:K728"/>
    <mergeCell ref="L728:P728"/>
    <mergeCell ref="R728:T728"/>
    <mergeCell ref="B725:H725"/>
    <mergeCell ref="I725:K725"/>
    <mergeCell ref="L725:P725"/>
    <mergeCell ref="R725:T725"/>
    <mergeCell ref="B726:H726"/>
    <mergeCell ref="I726:K726"/>
    <mergeCell ref="L726:P726"/>
    <mergeCell ref="R726:T726"/>
    <mergeCell ref="B741:H741"/>
    <mergeCell ref="I741:K741"/>
    <mergeCell ref="L741:P741"/>
    <mergeCell ref="R741:T742"/>
    <mergeCell ref="B743:H743"/>
    <mergeCell ref="I743:K743"/>
    <mergeCell ref="L743:P743"/>
    <mergeCell ref="R743:T744"/>
    <mergeCell ref="B737:H737"/>
    <mergeCell ref="I737:K737"/>
    <mergeCell ref="L737:P737"/>
    <mergeCell ref="R737:T738"/>
    <mergeCell ref="B739:H739"/>
    <mergeCell ref="I739:K739"/>
    <mergeCell ref="L739:P739"/>
    <mergeCell ref="R739:T740"/>
    <mergeCell ref="B731:H731"/>
    <mergeCell ref="I731:K731"/>
    <mergeCell ref="L731:P731"/>
    <mergeCell ref="R731:T732"/>
    <mergeCell ref="O734:S734"/>
    <mergeCell ref="A735:L735"/>
    <mergeCell ref="B755:H755"/>
    <mergeCell ref="I755:K755"/>
    <mergeCell ref="L755:P755"/>
    <mergeCell ref="R755:T756"/>
    <mergeCell ref="B757:H757"/>
    <mergeCell ref="I757:K757"/>
    <mergeCell ref="L757:P757"/>
    <mergeCell ref="R757:T757"/>
    <mergeCell ref="B749:H749"/>
    <mergeCell ref="I749:K749"/>
    <mergeCell ref="L749:P749"/>
    <mergeCell ref="R749:T750"/>
    <mergeCell ref="O752:S752"/>
    <mergeCell ref="A753:L753"/>
    <mergeCell ref="B745:H745"/>
    <mergeCell ref="I745:K745"/>
    <mergeCell ref="L745:P745"/>
    <mergeCell ref="R745:T746"/>
    <mergeCell ref="B747:H747"/>
    <mergeCell ref="I747:K747"/>
    <mergeCell ref="L747:P747"/>
    <mergeCell ref="R747:T748"/>
    <mergeCell ref="A766:U766"/>
    <mergeCell ref="A768:L768"/>
    <mergeCell ref="B770:H770"/>
    <mergeCell ref="I770:K770"/>
    <mergeCell ref="L770:P770"/>
    <mergeCell ref="R770:T770"/>
    <mergeCell ref="B760:H760"/>
    <mergeCell ref="I760:K760"/>
    <mergeCell ref="L760:P760"/>
    <mergeCell ref="R760:T760"/>
    <mergeCell ref="O762:S762"/>
    <mergeCell ref="A765:M765"/>
    <mergeCell ref="P765:V765"/>
    <mergeCell ref="B758:H758"/>
    <mergeCell ref="I758:K758"/>
    <mergeCell ref="L758:P758"/>
    <mergeCell ref="R758:T758"/>
    <mergeCell ref="B759:H759"/>
    <mergeCell ref="I759:K759"/>
    <mergeCell ref="L759:P759"/>
    <mergeCell ref="R759:T759"/>
    <mergeCell ref="O778:S778"/>
    <mergeCell ref="A779:L779"/>
    <mergeCell ref="B781:H781"/>
    <mergeCell ref="I781:K781"/>
    <mergeCell ref="L781:P781"/>
    <mergeCell ref="R781:T782"/>
    <mergeCell ref="B774:H774"/>
    <mergeCell ref="I774:K774"/>
    <mergeCell ref="L774:P774"/>
    <mergeCell ref="R774:T775"/>
    <mergeCell ref="B776:H776"/>
    <mergeCell ref="I776:K776"/>
    <mergeCell ref="L776:P776"/>
    <mergeCell ref="R776:T776"/>
    <mergeCell ref="B771:H771"/>
    <mergeCell ref="I771:K771"/>
    <mergeCell ref="L771:P771"/>
    <mergeCell ref="R771:T772"/>
    <mergeCell ref="B773:H773"/>
    <mergeCell ref="I773:K773"/>
    <mergeCell ref="L773:P773"/>
    <mergeCell ref="R773:T773"/>
    <mergeCell ref="B790:H790"/>
    <mergeCell ref="I790:K790"/>
    <mergeCell ref="L790:P790"/>
    <mergeCell ref="R790:T791"/>
    <mergeCell ref="O793:S793"/>
    <mergeCell ref="A794:L794"/>
    <mergeCell ref="B787:H787"/>
    <mergeCell ref="I787:K787"/>
    <mergeCell ref="L787:P787"/>
    <mergeCell ref="R787:T787"/>
    <mergeCell ref="B788:H788"/>
    <mergeCell ref="I788:K788"/>
    <mergeCell ref="L788:P788"/>
    <mergeCell ref="R788:T789"/>
    <mergeCell ref="B783:H783"/>
    <mergeCell ref="I783:K783"/>
    <mergeCell ref="L783:P783"/>
    <mergeCell ref="R783:T784"/>
    <mergeCell ref="B785:H785"/>
    <mergeCell ref="I785:K785"/>
    <mergeCell ref="L785:P785"/>
    <mergeCell ref="R785:T786"/>
    <mergeCell ref="B802:H802"/>
    <mergeCell ref="I802:K802"/>
    <mergeCell ref="L802:P802"/>
    <mergeCell ref="R802:T802"/>
    <mergeCell ref="B803:H803"/>
    <mergeCell ref="I803:K803"/>
    <mergeCell ref="L803:P803"/>
    <mergeCell ref="R803:T803"/>
    <mergeCell ref="B800:H800"/>
    <mergeCell ref="I800:K800"/>
    <mergeCell ref="L800:P800"/>
    <mergeCell ref="R800:T800"/>
    <mergeCell ref="B801:H801"/>
    <mergeCell ref="I801:K801"/>
    <mergeCell ref="L801:P801"/>
    <mergeCell ref="R801:T801"/>
    <mergeCell ref="B796:H796"/>
    <mergeCell ref="I796:K796"/>
    <mergeCell ref="L796:P796"/>
    <mergeCell ref="R796:T797"/>
    <mergeCell ref="B798:H798"/>
    <mergeCell ref="I798:K798"/>
    <mergeCell ref="L798:P798"/>
    <mergeCell ref="R798:T799"/>
    <mergeCell ref="B810:H810"/>
    <mergeCell ref="I810:K810"/>
    <mergeCell ref="L810:P810"/>
    <mergeCell ref="R810:T810"/>
    <mergeCell ref="B811:H811"/>
    <mergeCell ref="I811:K811"/>
    <mergeCell ref="L811:P811"/>
    <mergeCell ref="R811:T811"/>
    <mergeCell ref="B808:H808"/>
    <mergeCell ref="I808:K808"/>
    <mergeCell ref="L808:P808"/>
    <mergeCell ref="R808:T808"/>
    <mergeCell ref="B809:H809"/>
    <mergeCell ref="I809:K809"/>
    <mergeCell ref="L809:P809"/>
    <mergeCell ref="R809:T809"/>
    <mergeCell ref="B804:H804"/>
    <mergeCell ref="I804:K804"/>
    <mergeCell ref="L804:P804"/>
    <mergeCell ref="R804:T805"/>
    <mergeCell ref="B806:H806"/>
    <mergeCell ref="I806:K806"/>
    <mergeCell ref="L806:P806"/>
    <mergeCell ref="R806:T807"/>
    <mergeCell ref="B823:H823"/>
    <mergeCell ref="I823:K824"/>
    <mergeCell ref="L823:P823"/>
    <mergeCell ref="R823:T823"/>
    <mergeCell ref="B825:H825"/>
    <mergeCell ref="I825:K825"/>
    <mergeCell ref="L825:P825"/>
    <mergeCell ref="R825:T826"/>
    <mergeCell ref="A818:U818"/>
    <mergeCell ref="A820:L820"/>
    <mergeCell ref="B822:H822"/>
    <mergeCell ref="I822:K822"/>
    <mergeCell ref="L822:P822"/>
    <mergeCell ref="R822:T822"/>
    <mergeCell ref="B812:H812"/>
    <mergeCell ref="I812:K812"/>
    <mergeCell ref="L812:P812"/>
    <mergeCell ref="R812:T812"/>
    <mergeCell ref="O814:S814"/>
    <mergeCell ref="A817:M817"/>
    <mergeCell ref="P817:V817"/>
    <mergeCell ref="B833:H833"/>
    <mergeCell ref="I833:K833"/>
    <mergeCell ref="L833:P833"/>
    <mergeCell ref="R833:T833"/>
    <mergeCell ref="B834:H834"/>
    <mergeCell ref="I834:K834"/>
    <mergeCell ref="L834:P834"/>
    <mergeCell ref="R834:T834"/>
    <mergeCell ref="B831:H831"/>
    <mergeCell ref="I831:K831"/>
    <mergeCell ref="L831:P831"/>
    <mergeCell ref="R831:T831"/>
    <mergeCell ref="B832:H832"/>
    <mergeCell ref="I832:K832"/>
    <mergeCell ref="L832:P832"/>
    <mergeCell ref="R832:T832"/>
    <mergeCell ref="B827:H827"/>
    <mergeCell ref="I827:K827"/>
    <mergeCell ref="L827:P827"/>
    <mergeCell ref="R827:T828"/>
    <mergeCell ref="B829:H829"/>
    <mergeCell ref="I829:K829"/>
    <mergeCell ref="L829:P829"/>
    <mergeCell ref="R829:T830"/>
    <mergeCell ref="B839:H839"/>
    <mergeCell ref="I839:K839"/>
    <mergeCell ref="L839:P839"/>
    <mergeCell ref="R839:T839"/>
    <mergeCell ref="B840:H840"/>
    <mergeCell ref="I840:K840"/>
    <mergeCell ref="L840:P840"/>
    <mergeCell ref="R840:T841"/>
    <mergeCell ref="B837:H837"/>
    <mergeCell ref="I837:K837"/>
    <mergeCell ref="L837:P837"/>
    <mergeCell ref="R837:T837"/>
    <mergeCell ref="B838:H838"/>
    <mergeCell ref="I838:K838"/>
    <mergeCell ref="L838:P838"/>
    <mergeCell ref="R838:T838"/>
    <mergeCell ref="B835:H835"/>
    <mergeCell ref="I835:K835"/>
    <mergeCell ref="L835:P835"/>
    <mergeCell ref="R835:T835"/>
    <mergeCell ref="B836:H836"/>
    <mergeCell ref="I836:K836"/>
    <mergeCell ref="L836:P836"/>
    <mergeCell ref="R836:T836"/>
    <mergeCell ref="B848:H848"/>
    <mergeCell ref="I848:K848"/>
    <mergeCell ref="L848:P848"/>
    <mergeCell ref="R848:T849"/>
    <mergeCell ref="O851:S851"/>
    <mergeCell ref="A852:L852"/>
    <mergeCell ref="B845:H845"/>
    <mergeCell ref="I845:K845"/>
    <mergeCell ref="L845:P845"/>
    <mergeCell ref="R845:T845"/>
    <mergeCell ref="B846:H846"/>
    <mergeCell ref="I846:K846"/>
    <mergeCell ref="L846:P846"/>
    <mergeCell ref="R846:T847"/>
    <mergeCell ref="B842:H842"/>
    <mergeCell ref="I842:K842"/>
    <mergeCell ref="L842:P842"/>
    <mergeCell ref="R842:T842"/>
    <mergeCell ref="B843:H843"/>
    <mergeCell ref="I843:K843"/>
    <mergeCell ref="L843:P843"/>
    <mergeCell ref="R843:T844"/>
    <mergeCell ref="B859:H859"/>
    <mergeCell ref="I859:K859"/>
    <mergeCell ref="L859:P859"/>
    <mergeCell ref="R859:T859"/>
    <mergeCell ref="B860:H860"/>
    <mergeCell ref="I860:K860"/>
    <mergeCell ref="L860:P860"/>
    <mergeCell ref="R860:T860"/>
    <mergeCell ref="B856:H856"/>
    <mergeCell ref="I856:K856"/>
    <mergeCell ref="L856:P856"/>
    <mergeCell ref="R856:T856"/>
    <mergeCell ref="B857:H857"/>
    <mergeCell ref="I857:K857"/>
    <mergeCell ref="L857:P857"/>
    <mergeCell ref="R857:T858"/>
    <mergeCell ref="B854:H854"/>
    <mergeCell ref="I854:K854"/>
    <mergeCell ref="L854:P854"/>
    <mergeCell ref="R854:T854"/>
    <mergeCell ref="B855:H855"/>
    <mergeCell ref="I855:K855"/>
    <mergeCell ref="L855:P855"/>
    <mergeCell ref="R855:T855"/>
    <mergeCell ref="A870:U870"/>
    <mergeCell ref="A872:L872"/>
    <mergeCell ref="B874:H874"/>
    <mergeCell ref="I874:K874"/>
    <mergeCell ref="L874:P874"/>
    <mergeCell ref="R874:T875"/>
    <mergeCell ref="B864:H864"/>
    <mergeCell ref="I864:K864"/>
    <mergeCell ref="L864:P864"/>
    <mergeCell ref="R864:T864"/>
    <mergeCell ref="O866:S866"/>
    <mergeCell ref="A869:M869"/>
    <mergeCell ref="P869:V869"/>
    <mergeCell ref="B861:H861"/>
    <mergeCell ref="I861:K861"/>
    <mergeCell ref="L861:P861"/>
    <mergeCell ref="R861:T862"/>
    <mergeCell ref="B863:H863"/>
    <mergeCell ref="I863:K863"/>
    <mergeCell ref="L863:P863"/>
    <mergeCell ref="R863:T863"/>
    <mergeCell ref="B884:H884"/>
    <mergeCell ref="I884:K884"/>
    <mergeCell ref="L884:P884"/>
    <mergeCell ref="R884:T885"/>
    <mergeCell ref="B886:H886"/>
    <mergeCell ref="I886:K886"/>
    <mergeCell ref="L886:P886"/>
    <mergeCell ref="R886:T887"/>
    <mergeCell ref="B880:H880"/>
    <mergeCell ref="I880:K880"/>
    <mergeCell ref="L880:P880"/>
    <mergeCell ref="R880:T881"/>
    <mergeCell ref="B882:H882"/>
    <mergeCell ref="I882:K882"/>
    <mergeCell ref="L882:P882"/>
    <mergeCell ref="R882:T883"/>
    <mergeCell ref="B876:H876"/>
    <mergeCell ref="I876:K876"/>
    <mergeCell ref="L876:P876"/>
    <mergeCell ref="R876:T877"/>
    <mergeCell ref="B878:H878"/>
    <mergeCell ref="I878:K878"/>
    <mergeCell ref="L878:P878"/>
    <mergeCell ref="R878:T879"/>
    <mergeCell ref="O896:S896"/>
    <mergeCell ref="A897:L897"/>
    <mergeCell ref="B899:H899"/>
    <mergeCell ref="I899:K899"/>
    <mergeCell ref="L899:P899"/>
    <mergeCell ref="R899:T900"/>
    <mergeCell ref="B892:H892"/>
    <mergeCell ref="I892:K892"/>
    <mergeCell ref="L892:P892"/>
    <mergeCell ref="R892:T892"/>
    <mergeCell ref="B893:H893"/>
    <mergeCell ref="I893:K893"/>
    <mergeCell ref="L893:P893"/>
    <mergeCell ref="R893:T894"/>
    <mergeCell ref="B888:H888"/>
    <mergeCell ref="I888:K888"/>
    <mergeCell ref="L888:P888"/>
    <mergeCell ref="R888:T889"/>
    <mergeCell ref="B890:H890"/>
    <mergeCell ref="I890:K890"/>
    <mergeCell ref="L890:P890"/>
    <mergeCell ref="R890:T891"/>
    <mergeCell ref="B908:H908"/>
    <mergeCell ref="I908:K908"/>
    <mergeCell ref="L908:P908"/>
    <mergeCell ref="R908:T908"/>
    <mergeCell ref="B909:H909"/>
    <mergeCell ref="I909:K909"/>
    <mergeCell ref="L909:P909"/>
    <mergeCell ref="R909:T909"/>
    <mergeCell ref="B905:H905"/>
    <mergeCell ref="I905:K905"/>
    <mergeCell ref="L905:P905"/>
    <mergeCell ref="R905:T906"/>
    <mergeCell ref="B907:H907"/>
    <mergeCell ref="I907:K907"/>
    <mergeCell ref="L907:P907"/>
    <mergeCell ref="R907:T907"/>
    <mergeCell ref="B901:H901"/>
    <mergeCell ref="I901:K901"/>
    <mergeCell ref="L901:P901"/>
    <mergeCell ref="R901:T902"/>
    <mergeCell ref="B903:H903"/>
    <mergeCell ref="I903:K903"/>
    <mergeCell ref="L903:P903"/>
    <mergeCell ref="R903:T904"/>
    <mergeCell ref="B917:H917"/>
    <mergeCell ref="I917:K917"/>
    <mergeCell ref="L917:P917"/>
    <mergeCell ref="R917:T918"/>
    <mergeCell ref="B919:H919"/>
    <mergeCell ref="I919:K919"/>
    <mergeCell ref="L919:P919"/>
    <mergeCell ref="R919:T920"/>
    <mergeCell ref="B913:H913"/>
    <mergeCell ref="I913:K913"/>
    <mergeCell ref="L913:P913"/>
    <mergeCell ref="R913:T914"/>
    <mergeCell ref="B915:H915"/>
    <mergeCell ref="I915:K915"/>
    <mergeCell ref="L915:P915"/>
    <mergeCell ref="R915:T916"/>
    <mergeCell ref="B910:H910"/>
    <mergeCell ref="I910:K910"/>
    <mergeCell ref="L910:P910"/>
    <mergeCell ref="R910:T910"/>
    <mergeCell ref="B911:H911"/>
    <mergeCell ref="I911:K911"/>
    <mergeCell ref="L911:P911"/>
    <mergeCell ref="R911:T912"/>
    <mergeCell ref="B927:H927"/>
    <mergeCell ref="I927:K927"/>
    <mergeCell ref="L927:P927"/>
    <mergeCell ref="R927:T927"/>
    <mergeCell ref="O929:S929"/>
    <mergeCell ref="A932:M932"/>
    <mergeCell ref="P932:V932"/>
    <mergeCell ref="B925:H925"/>
    <mergeCell ref="I925:K925"/>
    <mergeCell ref="L925:P925"/>
    <mergeCell ref="R925:T925"/>
    <mergeCell ref="B926:H926"/>
    <mergeCell ref="I926:K926"/>
    <mergeCell ref="L926:P926"/>
    <mergeCell ref="R926:T926"/>
    <mergeCell ref="B921:H921"/>
    <mergeCell ref="I921:K921"/>
    <mergeCell ref="L921:P921"/>
    <mergeCell ref="R921:T922"/>
    <mergeCell ref="B923:H923"/>
    <mergeCell ref="I923:K923"/>
    <mergeCell ref="L923:P923"/>
    <mergeCell ref="R923:T924"/>
    <mergeCell ref="B941:H941"/>
    <mergeCell ref="I941:K941"/>
    <mergeCell ref="L941:P941"/>
    <mergeCell ref="R941:T942"/>
    <mergeCell ref="B943:H943"/>
    <mergeCell ref="I943:K943"/>
    <mergeCell ref="L943:P943"/>
    <mergeCell ref="R943:T943"/>
    <mergeCell ref="B938:H938"/>
    <mergeCell ref="I938:K938"/>
    <mergeCell ref="L938:P938"/>
    <mergeCell ref="R938:T938"/>
    <mergeCell ref="B939:H939"/>
    <mergeCell ref="I939:K939"/>
    <mergeCell ref="L939:P939"/>
    <mergeCell ref="R939:T940"/>
    <mergeCell ref="A933:U933"/>
    <mergeCell ref="A935:L935"/>
    <mergeCell ref="B937:H937"/>
    <mergeCell ref="I937:K937"/>
    <mergeCell ref="L937:P937"/>
    <mergeCell ref="R937:T937"/>
    <mergeCell ref="B948:H948"/>
    <mergeCell ref="I948:K948"/>
    <mergeCell ref="L948:P948"/>
    <mergeCell ref="R948:T949"/>
    <mergeCell ref="B950:H950"/>
    <mergeCell ref="I950:K950"/>
    <mergeCell ref="L950:P950"/>
    <mergeCell ref="R950:T951"/>
    <mergeCell ref="B946:H946"/>
    <mergeCell ref="I946:K946"/>
    <mergeCell ref="L946:P946"/>
    <mergeCell ref="R946:T946"/>
    <mergeCell ref="B947:H947"/>
    <mergeCell ref="I947:K947"/>
    <mergeCell ref="L947:P947"/>
    <mergeCell ref="R947:T947"/>
    <mergeCell ref="B944:H944"/>
    <mergeCell ref="I944:K944"/>
    <mergeCell ref="L944:P944"/>
    <mergeCell ref="R944:T944"/>
    <mergeCell ref="B945:H945"/>
    <mergeCell ref="I945:K945"/>
    <mergeCell ref="L945:P945"/>
    <mergeCell ref="R945:T945"/>
    <mergeCell ref="B959:H959"/>
    <mergeCell ref="I959:K959"/>
    <mergeCell ref="L959:P959"/>
    <mergeCell ref="R959:T959"/>
    <mergeCell ref="B960:H960"/>
    <mergeCell ref="I960:K960"/>
    <mergeCell ref="L960:P960"/>
    <mergeCell ref="R960:T961"/>
    <mergeCell ref="B955:H955"/>
    <mergeCell ref="I955:K955"/>
    <mergeCell ref="L955:P955"/>
    <mergeCell ref="R955:T956"/>
    <mergeCell ref="B957:H957"/>
    <mergeCell ref="I957:K957"/>
    <mergeCell ref="L957:P957"/>
    <mergeCell ref="R957:T958"/>
    <mergeCell ref="B952:H952"/>
    <mergeCell ref="I952:K952"/>
    <mergeCell ref="L952:P952"/>
    <mergeCell ref="R952:T953"/>
    <mergeCell ref="B954:H954"/>
    <mergeCell ref="I954:K954"/>
    <mergeCell ref="L954:P954"/>
    <mergeCell ref="R954:T954"/>
    <mergeCell ref="B970:H970"/>
    <mergeCell ref="I970:K970"/>
    <mergeCell ref="L970:P970"/>
    <mergeCell ref="R970:T971"/>
    <mergeCell ref="B972:H972"/>
    <mergeCell ref="I972:K972"/>
    <mergeCell ref="L972:P972"/>
    <mergeCell ref="R972:T973"/>
    <mergeCell ref="B966:H966"/>
    <mergeCell ref="I966:K966"/>
    <mergeCell ref="L966:P966"/>
    <mergeCell ref="R966:T967"/>
    <mergeCell ref="B968:H968"/>
    <mergeCell ref="I968:K968"/>
    <mergeCell ref="L968:P968"/>
    <mergeCell ref="R968:T969"/>
    <mergeCell ref="B962:H962"/>
    <mergeCell ref="I962:K962"/>
    <mergeCell ref="L962:P962"/>
    <mergeCell ref="R962:T963"/>
    <mergeCell ref="B964:H964"/>
    <mergeCell ref="I964:K964"/>
    <mergeCell ref="L964:P964"/>
    <mergeCell ref="R964:T965"/>
    <mergeCell ref="B981:H981"/>
    <mergeCell ref="I981:K981"/>
    <mergeCell ref="L981:P981"/>
    <mergeCell ref="R981:T982"/>
    <mergeCell ref="B983:H983"/>
    <mergeCell ref="I983:K983"/>
    <mergeCell ref="L983:P983"/>
    <mergeCell ref="R983:T984"/>
    <mergeCell ref="B977:H977"/>
    <mergeCell ref="I977:K977"/>
    <mergeCell ref="L977:P977"/>
    <mergeCell ref="R977:T978"/>
    <mergeCell ref="B979:H979"/>
    <mergeCell ref="I979:K979"/>
    <mergeCell ref="L979:P979"/>
    <mergeCell ref="R979:T980"/>
    <mergeCell ref="B974:H974"/>
    <mergeCell ref="I974:K974"/>
    <mergeCell ref="L974:P974"/>
    <mergeCell ref="R974:T975"/>
    <mergeCell ref="B976:H976"/>
    <mergeCell ref="I976:K976"/>
    <mergeCell ref="L976:P976"/>
    <mergeCell ref="R976:T976"/>
    <mergeCell ref="B993:H993"/>
    <mergeCell ref="I993:K993"/>
    <mergeCell ref="L993:P993"/>
    <mergeCell ref="R993:T993"/>
    <mergeCell ref="A996:M996"/>
    <mergeCell ref="P996:V996"/>
    <mergeCell ref="B989:H989"/>
    <mergeCell ref="I989:K989"/>
    <mergeCell ref="L989:P989"/>
    <mergeCell ref="R989:T990"/>
    <mergeCell ref="B991:H991"/>
    <mergeCell ref="I991:K991"/>
    <mergeCell ref="L991:P991"/>
    <mergeCell ref="R991:T992"/>
    <mergeCell ref="B985:H985"/>
    <mergeCell ref="I985:K985"/>
    <mergeCell ref="L985:P985"/>
    <mergeCell ref="R985:T986"/>
    <mergeCell ref="B987:H987"/>
    <mergeCell ref="I987:K987"/>
    <mergeCell ref="L987:P987"/>
    <mergeCell ref="R987:T988"/>
    <mergeCell ref="B1005:H1005"/>
    <mergeCell ref="I1005:K1005"/>
    <mergeCell ref="L1005:P1005"/>
    <mergeCell ref="R1005:T1006"/>
    <mergeCell ref="B1007:H1007"/>
    <mergeCell ref="I1007:K1007"/>
    <mergeCell ref="L1007:P1007"/>
    <mergeCell ref="R1007:T1008"/>
    <mergeCell ref="B1003:H1003"/>
    <mergeCell ref="I1003:K1003"/>
    <mergeCell ref="L1003:P1003"/>
    <mergeCell ref="R1003:T1003"/>
    <mergeCell ref="B1004:H1004"/>
    <mergeCell ref="I1004:K1004"/>
    <mergeCell ref="L1004:P1004"/>
    <mergeCell ref="R1004:T1004"/>
    <mergeCell ref="A997:U997"/>
    <mergeCell ref="A999:L999"/>
    <mergeCell ref="B1001:H1001"/>
    <mergeCell ref="I1001:K1001"/>
    <mergeCell ref="L1001:P1001"/>
    <mergeCell ref="R1001:T1002"/>
    <mergeCell ref="B1016:H1016"/>
    <mergeCell ref="I1016:K1016"/>
    <mergeCell ref="L1016:P1016"/>
    <mergeCell ref="R1016:T1017"/>
    <mergeCell ref="B1018:H1018"/>
    <mergeCell ref="I1018:K1018"/>
    <mergeCell ref="L1018:P1018"/>
    <mergeCell ref="R1018:T1019"/>
    <mergeCell ref="B1012:H1012"/>
    <mergeCell ref="I1012:K1012"/>
    <mergeCell ref="L1012:P1012"/>
    <mergeCell ref="R1012:T1013"/>
    <mergeCell ref="B1014:H1014"/>
    <mergeCell ref="I1014:K1014"/>
    <mergeCell ref="L1014:P1014"/>
    <mergeCell ref="R1014:T1015"/>
    <mergeCell ref="B1009:H1009"/>
    <mergeCell ref="I1009:K1009"/>
    <mergeCell ref="L1009:P1009"/>
    <mergeCell ref="R1009:T1009"/>
    <mergeCell ref="B1010:H1010"/>
    <mergeCell ref="I1010:K1010"/>
    <mergeCell ref="L1010:P1010"/>
    <mergeCell ref="R1010:T1011"/>
    <mergeCell ref="B1027:H1027"/>
    <mergeCell ref="I1027:K1027"/>
    <mergeCell ref="L1027:P1027"/>
    <mergeCell ref="R1027:T1027"/>
    <mergeCell ref="B1028:H1028"/>
    <mergeCell ref="I1028:K1028"/>
    <mergeCell ref="L1028:P1028"/>
    <mergeCell ref="R1028:T1029"/>
    <mergeCell ref="B1024:H1024"/>
    <mergeCell ref="I1024:K1024"/>
    <mergeCell ref="L1024:P1024"/>
    <mergeCell ref="R1024:T1025"/>
    <mergeCell ref="B1026:H1026"/>
    <mergeCell ref="I1026:K1026"/>
    <mergeCell ref="L1026:P1026"/>
    <mergeCell ref="R1026:T1026"/>
    <mergeCell ref="B1020:H1020"/>
    <mergeCell ref="I1020:K1020"/>
    <mergeCell ref="L1020:P1020"/>
    <mergeCell ref="R1020:T1021"/>
    <mergeCell ref="B1022:H1022"/>
    <mergeCell ref="I1022:K1022"/>
    <mergeCell ref="L1022:P1022"/>
    <mergeCell ref="R1022:T1023"/>
    <mergeCell ref="B1037:H1037"/>
    <mergeCell ref="I1037:K1037"/>
    <mergeCell ref="L1037:P1037"/>
    <mergeCell ref="R1037:T1038"/>
    <mergeCell ref="B1039:H1039"/>
    <mergeCell ref="I1039:K1040"/>
    <mergeCell ref="L1039:P1039"/>
    <mergeCell ref="R1039:T1039"/>
    <mergeCell ref="B1034:H1034"/>
    <mergeCell ref="I1034:K1034"/>
    <mergeCell ref="L1034:P1034"/>
    <mergeCell ref="R1034:T1034"/>
    <mergeCell ref="B1035:H1035"/>
    <mergeCell ref="I1035:K1035"/>
    <mergeCell ref="L1035:P1035"/>
    <mergeCell ref="R1035:T1036"/>
    <mergeCell ref="B1030:H1030"/>
    <mergeCell ref="I1030:K1030"/>
    <mergeCell ref="L1030:P1030"/>
    <mergeCell ref="R1030:T1031"/>
    <mergeCell ref="B1032:H1032"/>
    <mergeCell ref="I1032:K1032"/>
    <mergeCell ref="L1032:P1032"/>
    <mergeCell ref="R1032:T1033"/>
    <mergeCell ref="B1048:H1048"/>
    <mergeCell ref="I1048:K1048"/>
    <mergeCell ref="L1048:P1048"/>
    <mergeCell ref="R1048:T1048"/>
    <mergeCell ref="B1049:H1049"/>
    <mergeCell ref="I1049:K1049"/>
    <mergeCell ref="L1049:P1049"/>
    <mergeCell ref="R1049:T1049"/>
    <mergeCell ref="B1044:H1044"/>
    <mergeCell ref="I1044:K1044"/>
    <mergeCell ref="L1044:P1044"/>
    <mergeCell ref="R1044:T1045"/>
    <mergeCell ref="B1046:H1046"/>
    <mergeCell ref="I1046:K1046"/>
    <mergeCell ref="L1046:P1046"/>
    <mergeCell ref="R1046:T1047"/>
    <mergeCell ref="B1041:H1041"/>
    <mergeCell ref="I1041:K1041"/>
    <mergeCell ref="L1041:P1041"/>
    <mergeCell ref="R1041:T1042"/>
    <mergeCell ref="B1043:H1043"/>
    <mergeCell ref="I1043:K1043"/>
    <mergeCell ref="L1043:P1043"/>
    <mergeCell ref="R1043:T1043"/>
    <mergeCell ref="A1060:M1060"/>
    <mergeCell ref="P1060:V1060"/>
    <mergeCell ref="A1061:U1061"/>
    <mergeCell ref="A1063:L1063"/>
    <mergeCell ref="B1065:H1065"/>
    <mergeCell ref="I1065:K1065"/>
    <mergeCell ref="L1065:P1065"/>
    <mergeCell ref="R1065:T1065"/>
    <mergeCell ref="B1054:H1054"/>
    <mergeCell ref="I1054:K1054"/>
    <mergeCell ref="L1054:P1054"/>
    <mergeCell ref="R1054:T1055"/>
    <mergeCell ref="B1056:H1056"/>
    <mergeCell ref="I1056:K1056"/>
    <mergeCell ref="L1056:P1056"/>
    <mergeCell ref="R1056:T1057"/>
    <mergeCell ref="B1050:H1050"/>
    <mergeCell ref="I1050:K1050"/>
    <mergeCell ref="L1050:P1050"/>
    <mergeCell ref="R1050:T1051"/>
    <mergeCell ref="B1052:H1052"/>
    <mergeCell ref="I1052:K1052"/>
    <mergeCell ref="L1052:P1052"/>
    <mergeCell ref="R1052:T1053"/>
    <mergeCell ref="B1073:H1073"/>
    <mergeCell ref="I1073:K1073"/>
    <mergeCell ref="L1073:P1073"/>
    <mergeCell ref="R1073:T1074"/>
    <mergeCell ref="B1075:H1075"/>
    <mergeCell ref="I1075:K1075"/>
    <mergeCell ref="L1075:P1075"/>
    <mergeCell ref="R1075:T1076"/>
    <mergeCell ref="B1070:H1070"/>
    <mergeCell ref="I1070:K1070"/>
    <mergeCell ref="L1070:P1070"/>
    <mergeCell ref="R1070:T1071"/>
    <mergeCell ref="B1072:H1072"/>
    <mergeCell ref="I1072:K1072"/>
    <mergeCell ref="L1072:P1072"/>
    <mergeCell ref="R1072:T1072"/>
    <mergeCell ref="B1066:H1066"/>
    <mergeCell ref="I1066:K1066"/>
    <mergeCell ref="L1066:P1066"/>
    <mergeCell ref="R1066:T1067"/>
    <mergeCell ref="B1068:H1068"/>
    <mergeCell ref="I1068:K1068"/>
    <mergeCell ref="L1068:P1068"/>
    <mergeCell ref="R1068:T1069"/>
    <mergeCell ref="B1083:H1083"/>
    <mergeCell ref="I1083:K1083"/>
    <mergeCell ref="L1083:P1083"/>
    <mergeCell ref="R1083:T1084"/>
    <mergeCell ref="B1085:H1085"/>
    <mergeCell ref="I1085:K1085"/>
    <mergeCell ref="L1085:P1085"/>
    <mergeCell ref="R1085:T1086"/>
    <mergeCell ref="B1079:H1079"/>
    <mergeCell ref="I1079:K1079"/>
    <mergeCell ref="L1079:P1079"/>
    <mergeCell ref="R1079:T1080"/>
    <mergeCell ref="B1081:H1081"/>
    <mergeCell ref="I1081:K1081"/>
    <mergeCell ref="L1081:P1081"/>
    <mergeCell ref="R1081:T1082"/>
    <mergeCell ref="B1077:H1077"/>
    <mergeCell ref="I1077:K1077"/>
    <mergeCell ref="L1077:P1077"/>
    <mergeCell ref="R1077:T1077"/>
    <mergeCell ref="B1078:H1078"/>
    <mergeCell ref="I1078:K1078"/>
    <mergeCell ref="L1078:P1078"/>
    <mergeCell ref="R1078:T1078"/>
    <mergeCell ref="B1096:H1096"/>
    <mergeCell ref="I1096:K1096"/>
    <mergeCell ref="L1096:P1096"/>
    <mergeCell ref="R1096:T1096"/>
    <mergeCell ref="B1097:H1097"/>
    <mergeCell ref="I1097:K1098"/>
    <mergeCell ref="L1097:P1097"/>
    <mergeCell ref="R1097:T1097"/>
    <mergeCell ref="B1090:H1090"/>
    <mergeCell ref="I1090:K1090"/>
    <mergeCell ref="L1090:P1090"/>
    <mergeCell ref="R1090:T1091"/>
    <mergeCell ref="O1093:S1093"/>
    <mergeCell ref="A1094:L1094"/>
    <mergeCell ref="B1087:H1087"/>
    <mergeCell ref="I1087:K1087"/>
    <mergeCell ref="L1087:P1087"/>
    <mergeCell ref="R1087:T1087"/>
    <mergeCell ref="B1088:H1088"/>
    <mergeCell ref="I1088:K1088"/>
    <mergeCell ref="L1088:P1088"/>
    <mergeCell ref="R1088:T1089"/>
    <mergeCell ref="B1104:H1104"/>
    <mergeCell ref="I1104:K1104"/>
    <mergeCell ref="L1104:P1104"/>
    <mergeCell ref="R1104:T1105"/>
    <mergeCell ref="B1106:H1106"/>
    <mergeCell ref="I1106:K1106"/>
    <mergeCell ref="L1106:P1106"/>
    <mergeCell ref="R1106:T1106"/>
    <mergeCell ref="B1102:H1102"/>
    <mergeCell ref="I1102:K1102"/>
    <mergeCell ref="L1102:P1102"/>
    <mergeCell ref="R1102:T1102"/>
    <mergeCell ref="B1103:H1103"/>
    <mergeCell ref="I1103:K1103"/>
    <mergeCell ref="L1103:P1103"/>
    <mergeCell ref="R1103:T1103"/>
    <mergeCell ref="B1099:H1099"/>
    <mergeCell ref="I1099:K1099"/>
    <mergeCell ref="L1099:P1099"/>
    <mergeCell ref="R1099:T1100"/>
    <mergeCell ref="B1101:H1101"/>
    <mergeCell ref="I1101:K1101"/>
    <mergeCell ref="L1101:P1101"/>
    <mergeCell ref="R1101:T1101"/>
    <mergeCell ref="O1116:S1116"/>
    <mergeCell ref="A1117:L1117"/>
    <mergeCell ref="B1119:H1119"/>
    <mergeCell ref="I1119:K1119"/>
    <mergeCell ref="L1119:P1119"/>
    <mergeCell ref="R1119:T1119"/>
    <mergeCell ref="B1112:H1112"/>
    <mergeCell ref="I1112:K1112"/>
    <mergeCell ref="L1112:P1112"/>
    <mergeCell ref="R1112:T1113"/>
    <mergeCell ref="B1114:H1114"/>
    <mergeCell ref="I1114:K1114"/>
    <mergeCell ref="L1114:P1114"/>
    <mergeCell ref="R1114:T1114"/>
    <mergeCell ref="O1108:S1108"/>
    <mergeCell ref="A1109:L1109"/>
    <mergeCell ref="B1111:H1111"/>
    <mergeCell ref="I1111:K1111"/>
    <mergeCell ref="L1111:P1111"/>
    <mergeCell ref="R1111:T1111"/>
    <mergeCell ref="B1134:H1134"/>
    <mergeCell ref="I1134:K1134"/>
    <mergeCell ref="L1134:P1134"/>
    <mergeCell ref="R1134:T1135"/>
    <mergeCell ref="B1136:H1136"/>
    <mergeCell ref="I1136:K1136"/>
    <mergeCell ref="L1136:P1136"/>
    <mergeCell ref="R1136:T1137"/>
    <mergeCell ref="B1131:H1131"/>
    <mergeCell ref="I1131:K1131"/>
    <mergeCell ref="L1131:P1131"/>
    <mergeCell ref="R1131:T1132"/>
    <mergeCell ref="B1133:H1133"/>
    <mergeCell ref="I1133:K1133"/>
    <mergeCell ref="L1133:P1133"/>
    <mergeCell ref="R1133:T1133"/>
    <mergeCell ref="O1121:S1121"/>
    <mergeCell ref="A1124:M1124"/>
    <mergeCell ref="P1124:V1124"/>
    <mergeCell ref="A1125:U1125"/>
    <mergeCell ref="A1127:L1127"/>
    <mergeCell ref="B1129:H1129"/>
    <mergeCell ref="I1129:K1129"/>
    <mergeCell ref="L1129:P1129"/>
    <mergeCell ref="R1129:T1130"/>
    <mergeCell ref="O1146:S1146"/>
    <mergeCell ref="A1147:L1147"/>
    <mergeCell ref="B1149:H1149"/>
    <mergeCell ref="I1149:K1149"/>
    <mergeCell ref="L1149:P1149"/>
    <mergeCell ref="R1149:T1150"/>
    <mergeCell ref="B1143:H1143"/>
    <mergeCell ref="I1143:K1143"/>
    <mergeCell ref="L1143:P1143"/>
    <mergeCell ref="R1143:T1143"/>
    <mergeCell ref="B1144:H1144"/>
    <mergeCell ref="I1144:K1144"/>
    <mergeCell ref="L1144:P1144"/>
    <mergeCell ref="R1144:T1144"/>
    <mergeCell ref="O1139:S1139"/>
    <mergeCell ref="A1140:L1140"/>
    <mergeCell ref="B1142:H1142"/>
    <mergeCell ref="I1142:K1142"/>
    <mergeCell ref="L1142:P1142"/>
    <mergeCell ref="R1142:T1142"/>
    <mergeCell ref="O1158:S1158"/>
    <mergeCell ref="A1159:L1159"/>
    <mergeCell ref="B1161:H1161"/>
    <mergeCell ref="I1161:K1161"/>
    <mergeCell ref="L1161:P1161"/>
    <mergeCell ref="R1161:T1162"/>
    <mergeCell ref="B1154:H1154"/>
    <mergeCell ref="I1154:K1154"/>
    <mergeCell ref="L1154:P1154"/>
    <mergeCell ref="R1154:T1154"/>
    <mergeCell ref="B1155:H1155"/>
    <mergeCell ref="I1155:K1155"/>
    <mergeCell ref="L1155:P1155"/>
    <mergeCell ref="R1155:T1156"/>
    <mergeCell ref="B1151:H1151"/>
    <mergeCell ref="I1151:K1151"/>
    <mergeCell ref="L1151:P1151"/>
    <mergeCell ref="R1151:T1152"/>
    <mergeCell ref="B1153:H1153"/>
    <mergeCell ref="I1153:K1153"/>
    <mergeCell ref="L1153:P1153"/>
    <mergeCell ref="R1153:T1153"/>
    <mergeCell ref="B1168:H1168"/>
    <mergeCell ref="I1168:K1168"/>
    <mergeCell ref="L1168:P1168"/>
    <mergeCell ref="R1168:T1168"/>
    <mergeCell ref="B1169:H1169"/>
    <mergeCell ref="I1169:K1169"/>
    <mergeCell ref="L1169:P1169"/>
    <mergeCell ref="R1169:T1169"/>
    <mergeCell ref="B1165:H1165"/>
    <mergeCell ref="I1165:K1166"/>
    <mergeCell ref="L1165:P1165"/>
    <mergeCell ref="R1165:T1165"/>
    <mergeCell ref="B1167:H1167"/>
    <mergeCell ref="I1167:K1167"/>
    <mergeCell ref="L1167:P1167"/>
    <mergeCell ref="R1167:T1167"/>
    <mergeCell ref="B1163:H1163"/>
    <mergeCell ref="I1163:K1163"/>
    <mergeCell ref="L1163:P1163"/>
    <mergeCell ref="R1163:T1163"/>
    <mergeCell ref="B1164:H1164"/>
    <mergeCell ref="I1164:K1164"/>
    <mergeCell ref="L1164:P1164"/>
    <mergeCell ref="R1164:T1164"/>
    <mergeCell ref="B1175:H1175"/>
    <mergeCell ref="I1175:K1175"/>
    <mergeCell ref="L1175:P1175"/>
    <mergeCell ref="R1175:T1175"/>
    <mergeCell ref="B1176:H1176"/>
    <mergeCell ref="I1176:K1176"/>
    <mergeCell ref="L1176:P1176"/>
    <mergeCell ref="R1176:T1176"/>
    <mergeCell ref="B1173:H1173"/>
    <mergeCell ref="I1173:K1173"/>
    <mergeCell ref="L1173:P1173"/>
    <mergeCell ref="R1173:T1173"/>
    <mergeCell ref="B1174:H1174"/>
    <mergeCell ref="I1174:K1174"/>
    <mergeCell ref="L1174:P1174"/>
    <mergeCell ref="R1174:T1174"/>
    <mergeCell ref="B1170:H1170"/>
    <mergeCell ref="I1170:K1170"/>
    <mergeCell ref="L1170:P1170"/>
    <mergeCell ref="R1170:T1170"/>
    <mergeCell ref="B1171:H1171"/>
    <mergeCell ref="I1171:K1171"/>
    <mergeCell ref="L1171:P1171"/>
    <mergeCell ref="R1171:T1172"/>
    <mergeCell ref="A1186:M1186"/>
    <mergeCell ref="P1186:V1186"/>
    <mergeCell ref="B1179:H1179"/>
    <mergeCell ref="I1179:K1179"/>
    <mergeCell ref="L1179:P1179"/>
    <mergeCell ref="R1179:T1179"/>
    <mergeCell ref="O1181:S1181"/>
    <mergeCell ref="C1183:J1183"/>
    <mergeCell ref="K1183:R1183"/>
    <mergeCell ref="S1183:U1183"/>
    <mergeCell ref="B1177:H1177"/>
    <mergeCell ref="I1177:K1177"/>
    <mergeCell ref="L1177:P1177"/>
    <mergeCell ref="R1177:T1177"/>
    <mergeCell ref="B1178:H1178"/>
    <mergeCell ref="I1178:K1178"/>
    <mergeCell ref="L1178:P1178"/>
    <mergeCell ref="R1178:T1178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opLeftCell="B1" zoomScaleNormal="100" workbookViewId="0">
      <selection activeCell="J3" sqref="J3:M14"/>
    </sheetView>
  </sheetViews>
  <sheetFormatPr defaultRowHeight="1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3.28515625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>
      <c r="B1" s="240" t="s">
        <v>309</v>
      </c>
      <c r="C1" s="240"/>
      <c r="D1" s="240"/>
      <c r="E1" s="240"/>
      <c r="F1" s="240"/>
    </row>
    <row r="2" spans="2:20">
      <c r="B2" s="241">
        <v>44136</v>
      </c>
      <c r="C2" s="241"/>
      <c r="D2" s="241"/>
      <c r="E2" s="241"/>
      <c r="F2" s="241"/>
    </row>
    <row r="4" spans="2:20" ht="15.75">
      <c r="B4" s="239" t="s">
        <v>310</v>
      </c>
      <c r="C4" s="239"/>
      <c r="D4" s="239"/>
      <c r="E4" s="239"/>
      <c r="F4" s="239"/>
      <c r="J4" s="242" t="s">
        <v>311</v>
      </c>
      <c r="K4" s="242"/>
      <c r="L4" s="242"/>
      <c r="M4" s="242"/>
    </row>
    <row r="5" spans="2:20" ht="15.75" thickBot="1">
      <c r="C5" s="100" t="s">
        <v>312</v>
      </c>
      <c r="D5" s="100" t="s">
        <v>313</v>
      </c>
      <c r="E5" s="100" t="s">
        <v>9</v>
      </c>
    </row>
    <row r="6" spans="2:20">
      <c r="C6" s="101"/>
      <c r="D6" s="102"/>
      <c r="E6" s="103"/>
      <c r="J6" s="104"/>
      <c r="K6" s="105"/>
      <c r="L6" s="105" t="s">
        <v>314</v>
      </c>
      <c r="M6" s="106"/>
      <c r="O6" s="107" t="s">
        <v>315</v>
      </c>
      <c r="P6" s="108"/>
      <c r="Q6" s="109"/>
      <c r="R6" s="107" t="s">
        <v>316</v>
      </c>
      <c r="S6" s="108"/>
      <c r="T6" s="109"/>
    </row>
    <row r="7" spans="2:20">
      <c r="C7" s="110" t="s">
        <v>317</v>
      </c>
      <c r="D7" s="111">
        <v>7</v>
      </c>
      <c r="E7" s="112">
        <v>2477.81</v>
      </c>
      <c r="J7" s="113" t="s">
        <v>318</v>
      </c>
      <c r="K7" s="114">
        <f>1380.28+34.94+208.65+40.82+46.34</f>
        <v>1711.03</v>
      </c>
      <c r="L7" s="115">
        <f>63.44*67.33%</f>
        <v>42.714151999999999</v>
      </c>
      <c r="M7" s="116">
        <f>+K7-L7</f>
        <v>1668.315848</v>
      </c>
      <c r="O7" s="117" t="s">
        <v>319</v>
      </c>
      <c r="Q7" s="118"/>
      <c r="R7" s="119">
        <v>22</v>
      </c>
      <c r="T7" s="118"/>
    </row>
    <row r="8" spans="2:20">
      <c r="C8" s="120" t="s">
        <v>320</v>
      </c>
      <c r="D8" s="111">
        <v>1</v>
      </c>
      <c r="E8" s="121"/>
      <c r="J8" s="122" t="s">
        <v>321</v>
      </c>
      <c r="K8" s="123">
        <f>366.96+463.26</f>
        <v>830.22</v>
      </c>
      <c r="L8" s="115">
        <f>63.44*32.67%</f>
        <v>20.725847999999999</v>
      </c>
      <c r="M8" s="116">
        <f>+K8-L8</f>
        <v>809.49415199999999</v>
      </c>
      <c r="O8" s="117" t="s">
        <v>322</v>
      </c>
      <c r="Q8" s="118"/>
      <c r="R8" s="119">
        <v>25</v>
      </c>
      <c r="T8" s="118"/>
    </row>
    <row r="9" spans="2:20">
      <c r="C9" s="124" t="s">
        <v>323</v>
      </c>
      <c r="D9" s="125"/>
      <c r="E9" s="126">
        <f>SUM(E7:E8)</f>
        <v>2477.81</v>
      </c>
      <c r="J9" s="127"/>
      <c r="K9" s="128"/>
      <c r="L9" s="128"/>
      <c r="M9" s="116"/>
      <c r="O9" s="119">
        <v>17</v>
      </c>
      <c r="P9">
        <v>18</v>
      </c>
      <c r="Q9" s="118"/>
      <c r="R9" s="119"/>
      <c r="T9" s="118"/>
    </row>
    <row r="10" spans="2:20">
      <c r="C10" s="129"/>
      <c r="D10" s="130"/>
      <c r="E10" s="131"/>
      <c r="J10" s="127" t="s">
        <v>324</v>
      </c>
      <c r="K10" s="114">
        <f>SUM(K7:K8)</f>
        <v>2541.25</v>
      </c>
      <c r="L10" s="114">
        <f>SUM(L7:L8)</f>
        <v>63.44</v>
      </c>
      <c r="M10" s="116">
        <f>SUM(M7:M8)</f>
        <v>2477.81</v>
      </c>
      <c r="O10" s="119">
        <v>23</v>
      </c>
      <c r="P10">
        <v>20</v>
      </c>
      <c r="Q10" s="118"/>
      <c r="R10" s="119"/>
      <c r="T10" s="118"/>
    </row>
    <row r="11" spans="2:20">
      <c r="D11" s="132"/>
      <c r="E11" s="133"/>
      <c r="J11" s="127"/>
      <c r="K11" s="128"/>
      <c r="L11" s="128"/>
      <c r="M11" s="116"/>
      <c r="O11" s="134">
        <v>29</v>
      </c>
      <c r="P11">
        <v>24</v>
      </c>
      <c r="R11" t="s">
        <v>325</v>
      </c>
      <c r="S11">
        <v>83350</v>
      </c>
    </row>
    <row r="12" spans="2:20" ht="15.75" thickBot="1">
      <c r="B12" s="239" t="s">
        <v>326</v>
      </c>
      <c r="C12" s="239"/>
      <c r="D12" s="239"/>
      <c r="E12" s="239"/>
      <c r="F12" s="239"/>
      <c r="J12" s="135"/>
      <c r="K12" s="136"/>
      <c r="L12" s="136"/>
      <c r="M12" s="137"/>
      <c r="R12" s="125" t="s">
        <v>327</v>
      </c>
      <c r="S12" s="125" t="s">
        <v>328</v>
      </c>
    </row>
    <row r="13" spans="2:20">
      <c r="B13" s="239" t="s">
        <v>816</v>
      </c>
      <c r="C13" s="239"/>
      <c r="D13" s="239"/>
      <c r="E13" s="239"/>
      <c r="F13" s="239"/>
      <c r="G13" s="138"/>
    </row>
    <row r="14" spans="2:20">
      <c r="B14" s="239" t="s">
        <v>329</v>
      </c>
      <c r="C14" s="239"/>
      <c r="D14" s="239"/>
      <c r="E14" s="239"/>
      <c r="F14" s="239"/>
      <c r="G14" s="138"/>
      <c r="I14" s="139"/>
    </row>
    <row r="15" spans="2:20">
      <c r="B15" s="138"/>
      <c r="C15" s="138"/>
      <c r="D15" s="138"/>
      <c r="E15" s="138"/>
      <c r="F15" s="138"/>
      <c r="G15" s="138"/>
    </row>
    <row r="16" spans="2:20">
      <c r="B16" s="100" t="s">
        <v>330</v>
      </c>
      <c r="C16" s="100" t="s">
        <v>331</v>
      </c>
      <c r="D16" s="100" t="s">
        <v>26</v>
      </c>
      <c r="E16" s="100" t="s">
        <v>33</v>
      </c>
      <c r="F16" s="100" t="s">
        <v>332</v>
      </c>
    </row>
    <row r="17" spans="2:11" hidden="1">
      <c r="B17" s="140" t="s">
        <v>333</v>
      </c>
      <c r="C17" s="141"/>
      <c r="D17" s="140" t="s">
        <v>334</v>
      </c>
      <c r="E17" s="140" t="s">
        <v>335</v>
      </c>
      <c r="F17" s="142"/>
    </row>
    <row r="18" spans="2:11" hidden="1">
      <c r="B18" s="140" t="s">
        <v>333</v>
      </c>
      <c r="C18" s="141"/>
      <c r="D18" s="140" t="s">
        <v>334</v>
      </c>
      <c r="E18" s="140" t="s">
        <v>335</v>
      </c>
      <c r="F18" s="142"/>
    </row>
    <row r="19" spans="2:11" hidden="1">
      <c r="B19" s="140" t="s">
        <v>333</v>
      </c>
      <c r="C19" s="141"/>
      <c r="D19" s="140" t="s">
        <v>334</v>
      </c>
      <c r="E19" s="140" t="s">
        <v>335</v>
      </c>
      <c r="F19" s="142"/>
    </row>
    <row r="20" spans="2:11" hidden="1">
      <c r="B20" s="140" t="s">
        <v>333</v>
      </c>
      <c r="C20" s="141"/>
      <c r="D20" s="140" t="s">
        <v>334</v>
      </c>
      <c r="E20" s="140" t="s">
        <v>335</v>
      </c>
      <c r="F20" s="142"/>
    </row>
    <row r="21" spans="2:11" hidden="1">
      <c r="B21" s="140" t="s">
        <v>333</v>
      </c>
      <c r="C21" s="141"/>
      <c r="D21" s="140" t="s">
        <v>334</v>
      </c>
      <c r="E21" s="140" t="s">
        <v>335</v>
      </c>
      <c r="F21" s="142"/>
    </row>
    <row r="22" spans="2:11" hidden="1">
      <c r="B22" s="140" t="s">
        <v>333</v>
      </c>
      <c r="C22" s="141"/>
      <c r="D22" s="140" t="s">
        <v>334</v>
      </c>
      <c r="E22" s="140" t="s">
        <v>335</v>
      </c>
      <c r="F22" s="142"/>
    </row>
    <row r="23" spans="2:11" hidden="1">
      <c r="B23" s="140" t="s">
        <v>333</v>
      </c>
      <c r="C23" s="141"/>
      <c r="D23" s="140" t="s">
        <v>334</v>
      </c>
      <c r="E23" s="140" t="s">
        <v>335</v>
      </c>
      <c r="F23" s="142"/>
    </row>
    <row r="24" spans="2:11" hidden="1">
      <c r="B24" s="140" t="s">
        <v>333</v>
      </c>
      <c r="C24" s="141"/>
      <c r="D24" s="140" t="s">
        <v>334</v>
      </c>
      <c r="E24" s="140" t="s">
        <v>335</v>
      </c>
      <c r="F24" s="142"/>
    </row>
    <row r="25" spans="2:11" hidden="1">
      <c r="B25" s="140" t="s">
        <v>333</v>
      </c>
      <c r="C25" s="141"/>
      <c r="D25" s="140" t="s">
        <v>334</v>
      </c>
      <c r="E25" s="140" t="s">
        <v>335</v>
      </c>
      <c r="F25" s="142"/>
    </row>
    <row r="26" spans="2:11" hidden="1">
      <c r="B26" s="140" t="s">
        <v>333</v>
      </c>
      <c r="C26" s="141"/>
      <c r="D26" s="143" t="s">
        <v>334</v>
      </c>
      <c r="E26" s="143" t="s">
        <v>335</v>
      </c>
      <c r="F26" s="142"/>
    </row>
    <row r="27" spans="2:11" hidden="1">
      <c r="B27" s="140" t="s">
        <v>333</v>
      </c>
      <c r="C27" s="141"/>
      <c r="D27" s="143" t="s">
        <v>334</v>
      </c>
      <c r="E27" s="143" t="s">
        <v>335</v>
      </c>
      <c r="F27" s="142"/>
    </row>
    <row r="28" spans="2:11" hidden="1">
      <c r="B28" s="140" t="s">
        <v>333</v>
      </c>
      <c r="C28" s="141"/>
      <c r="D28" s="143" t="s">
        <v>334</v>
      </c>
      <c r="E28" s="143" t="s">
        <v>335</v>
      </c>
      <c r="F28" s="142"/>
    </row>
    <row r="29" spans="2:11" hidden="1">
      <c r="B29" s="140" t="s">
        <v>333</v>
      </c>
      <c r="C29" s="141"/>
      <c r="D29" s="143" t="s">
        <v>334</v>
      </c>
      <c r="E29" s="143" t="s">
        <v>335</v>
      </c>
      <c r="F29" s="142" t="s">
        <v>2</v>
      </c>
    </row>
    <row r="30" spans="2:11" hidden="1">
      <c r="B30" s="140" t="s">
        <v>333</v>
      </c>
      <c r="C30" s="141"/>
      <c r="D30" s="143" t="s">
        <v>334</v>
      </c>
      <c r="E30" s="143" t="s">
        <v>335</v>
      </c>
      <c r="F30" s="142"/>
    </row>
    <row r="31" spans="2:11" hidden="1">
      <c r="B31" s="140" t="s">
        <v>333</v>
      </c>
      <c r="C31" s="141"/>
      <c r="D31" s="143" t="s">
        <v>334</v>
      </c>
      <c r="E31" s="143" t="s">
        <v>335</v>
      </c>
      <c r="F31" s="142"/>
      <c r="K31" t="s">
        <v>2</v>
      </c>
    </row>
    <row r="32" spans="2:11" hidden="1">
      <c r="B32" s="140" t="s">
        <v>333</v>
      </c>
      <c r="C32" s="141"/>
      <c r="D32" s="143" t="s">
        <v>334</v>
      </c>
      <c r="E32" s="143" t="s">
        <v>335</v>
      </c>
      <c r="F32" s="142"/>
    </row>
    <row r="33" spans="2:6" hidden="1">
      <c r="B33" s="140" t="s">
        <v>333</v>
      </c>
      <c r="C33" s="141"/>
      <c r="D33" s="143" t="s">
        <v>334</v>
      </c>
      <c r="E33" s="143" t="s">
        <v>335</v>
      </c>
      <c r="F33" s="142"/>
    </row>
    <row r="34" spans="2:6" hidden="1">
      <c r="B34" s="140" t="s">
        <v>333</v>
      </c>
      <c r="C34" s="141"/>
      <c r="D34" s="143" t="s">
        <v>334</v>
      </c>
      <c r="E34" s="143" t="s">
        <v>335</v>
      </c>
      <c r="F34" s="142"/>
    </row>
    <row r="35" spans="2:6" hidden="1">
      <c r="B35" s="140" t="s">
        <v>333</v>
      </c>
      <c r="C35" s="141"/>
      <c r="D35" s="140" t="s">
        <v>334</v>
      </c>
      <c r="E35" s="140" t="s">
        <v>335</v>
      </c>
      <c r="F35" s="142"/>
    </row>
    <row r="36" spans="2:6" hidden="1">
      <c r="B36" s="140" t="s">
        <v>333</v>
      </c>
      <c r="C36" s="141"/>
      <c r="D36" s="140" t="s">
        <v>334</v>
      </c>
      <c r="E36" s="140" t="s">
        <v>335</v>
      </c>
      <c r="F36" s="142"/>
    </row>
    <row r="37" spans="2:6" hidden="1">
      <c r="B37" s="140" t="s">
        <v>333</v>
      </c>
      <c r="C37" s="141"/>
      <c r="D37" s="140" t="s">
        <v>334</v>
      </c>
      <c r="E37" s="140" t="s">
        <v>335</v>
      </c>
      <c r="F37" s="142"/>
    </row>
    <row r="38" spans="2:6" hidden="1">
      <c r="B38" s="140" t="s">
        <v>336</v>
      </c>
      <c r="C38" s="141"/>
      <c r="D38" s="140" t="s">
        <v>334</v>
      </c>
      <c r="E38" s="140" t="s">
        <v>335</v>
      </c>
      <c r="F38" s="142"/>
    </row>
    <row r="39" spans="2:6" hidden="1">
      <c r="B39" s="140" t="s">
        <v>336</v>
      </c>
      <c r="C39" s="141"/>
      <c r="D39" s="140" t="s">
        <v>334</v>
      </c>
      <c r="E39" s="140" t="s">
        <v>335</v>
      </c>
      <c r="F39" s="142"/>
    </row>
    <row r="40" spans="2:6" hidden="1">
      <c r="B40" s="140" t="s">
        <v>336</v>
      </c>
      <c r="C40" s="141"/>
      <c r="D40" s="140" t="s">
        <v>334</v>
      </c>
      <c r="E40" s="140" t="s">
        <v>335</v>
      </c>
      <c r="F40" s="142"/>
    </row>
    <row r="41" spans="2:6" hidden="1">
      <c r="B41" s="140" t="s">
        <v>336</v>
      </c>
      <c r="C41" s="141"/>
      <c r="D41" s="140" t="s">
        <v>334</v>
      </c>
      <c r="E41" s="140" t="s">
        <v>335</v>
      </c>
      <c r="F41" s="142"/>
    </row>
    <row r="42" spans="2:6" hidden="1">
      <c r="B42" s="140" t="s">
        <v>336</v>
      </c>
      <c r="C42" s="141"/>
      <c r="D42" s="140" t="s">
        <v>334</v>
      </c>
      <c r="E42" s="140" t="s">
        <v>335</v>
      </c>
      <c r="F42" s="142"/>
    </row>
    <row r="43" spans="2:6" hidden="1">
      <c r="B43" s="140" t="s">
        <v>336</v>
      </c>
      <c r="C43" s="141"/>
      <c r="D43" s="140" t="s">
        <v>334</v>
      </c>
      <c r="E43" s="140" t="s">
        <v>335</v>
      </c>
      <c r="F43" s="142"/>
    </row>
    <row r="44" spans="2:6" hidden="1">
      <c r="B44" s="140" t="s">
        <v>336</v>
      </c>
      <c r="C44" s="141"/>
      <c r="D44" s="140" t="s">
        <v>334</v>
      </c>
      <c r="E44" s="140" t="s">
        <v>335</v>
      </c>
      <c r="F44" s="142"/>
    </row>
    <row r="45" spans="2:6" hidden="1">
      <c r="B45" s="140" t="s">
        <v>336</v>
      </c>
      <c r="C45" s="141"/>
      <c r="D45" s="140" t="s">
        <v>334</v>
      </c>
      <c r="E45" s="140" t="s">
        <v>335</v>
      </c>
      <c r="F45" s="142"/>
    </row>
    <row r="46" spans="2:6" hidden="1">
      <c r="B46" s="140" t="s">
        <v>336</v>
      </c>
      <c r="C46" s="141"/>
      <c r="D46" s="140" t="s">
        <v>334</v>
      </c>
      <c r="E46" s="140" t="s">
        <v>335</v>
      </c>
      <c r="F46" s="142"/>
    </row>
    <row r="47" spans="2:6" hidden="1">
      <c r="B47" s="140" t="s">
        <v>336</v>
      </c>
      <c r="C47" s="141"/>
      <c r="D47" s="140" t="s">
        <v>334</v>
      </c>
      <c r="E47" s="140" t="s">
        <v>335</v>
      </c>
      <c r="F47" s="142"/>
    </row>
    <row r="48" spans="2:6" hidden="1">
      <c r="B48" s="140" t="s">
        <v>336</v>
      </c>
      <c r="C48" s="141"/>
      <c r="D48" s="140" t="s">
        <v>334</v>
      </c>
      <c r="E48" s="140" t="s">
        <v>335</v>
      </c>
      <c r="F48" s="142"/>
    </row>
    <row r="49" spans="2:6" hidden="1">
      <c r="B49" s="140" t="s">
        <v>336</v>
      </c>
      <c r="C49" s="141"/>
      <c r="D49" s="140" t="s">
        <v>334</v>
      </c>
      <c r="E49" s="140" t="s">
        <v>335</v>
      </c>
      <c r="F49" s="142"/>
    </row>
    <row r="50" spans="2:6" hidden="1">
      <c r="B50" s="140" t="s">
        <v>336</v>
      </c>
      <c r="C50" s="141"/>
      <c r="D50" s="140" t="s">
        <v>334</v>
      </c>
      <c r="E50" s="140" t="s">
        <v>335</v>
      </c>
      <c r="F50" s="142"/>
    </row>
    <row r="51" spans="2:6" hidden="1">
      <c r="B51" s="140" t="s">
        <v>336</v>
      </c>
      <c r="C51" s="141"/>
      <c r="D51" s="140" t="s">
        <v>334</v>
      </c>
      <c r="E51" s="140" t="s">
        <v>335</v>
      </c>
      <c r="F51" s="142"/>
    </row>
    <row r="52" spans="2:6" hidden="1">
      <c r="B52" s="140" t="s">
        <v>336</v>
      </c>
      <c r="C52" s="141"/>
      <c r="D52" s="140" t="s">
        <v>334</v>
      </c>
      <c r="E52" s="140" t="s">
        <v>335</v>
      </c>
      <c r="F52" s="142"/>
    </row>
    <row r="53" spans="2:6" hidden="1">
      <c r="B53" s="140" t="s">
        <v>336</v>
      </c>
      <c r="C53" s="141"/>
      <c r="D53" s="140" t="s">
        <v>334</v>
      </c>
      <c r="E53" s="140" t="s">
        <v>335</v>
      </c>
      <c r="F53" s="142"/>
    </row>
    <row r="54" spans="2:6" hidden="1">
      <c r="B54" s="140" t="s">
        <v>336</v>
      </c>
      <c r="C54" s="141"/>
      <c r="D54" s="140" t="s">
        <v>334</v>
      </c>
      <c r="E54" s="140" t="s">
        <v>335</v>
      </c>
      <c r="F54" s="142"/>
    </row>
    <row r="55" spans="2:6" hidden="1">
      <c r="B55" s="140" t="s">
        <v>336</v>
      </c>
      <c r="C55" s="141"/>
      <c r="D55" s="140" t="s">
        <v>334</v>
      </c>
      <c r="E55" s="140" t="s">
        <v>335</v>
      </c>
      <c r="F55" s="142"/>
    </row>
    <row r="56" spans="2:6" hidden="1">
      <c r="B56" s="140" t="s">
        <v>336</v>
      </c>
      <c r="C56" s="141"/>
      <c r="D56" s="140" t="s">
        <v>334</v>
      </c>
      <c r="E56" s="140" t="s">
        <v>335</v>
      </c>
      <c r="F56" s="142"/>
    </row>
    <row r="57" spans="2:6" hidden="1">
      <c r="B57" s="140" t="s">
        <v>336</v>
      </c>
      <c r="C57" s="141"/>
      <c r="D57" s="140" t="s">
        <v>334</v>
      </c>
      <c r="E57" s="140" t="s">
        <v>335</v>
      </c>
      <c r="F57" s="142"/>
    </row>
    <row r="58" spans="2:6" hidden="1">
      <c r="B58" s="140" t="s">
        <v>336</v>
      </c>
      <c r="C58" s="141"/>
      <c r="D58" s="140" t="s">
        <v>334</v>
      </c>
      <c r="E58" s="140" t="s">
        <v>335</v>
      </c>
      <c r="F58" s="142"/>
    </row>
    <row r="59" spans="2:6" hidden="1">
      <c r="B59" s="140" t="s">
        <v>336</v>
      </c>
      <c r="C59" s="141"/>
      <c r="D59" s="140" t="s">
        <v>334</v>
      </c>
      <c r="E59" s="140" t="s">
        <v>335</v>
      </c>
      <c r="F59" s="142"/>
    </row>
    <row r="60" spans="2:6" hidden="1">
      <c r="B60" s="140" t="s">
        <v>336</v>
      </c>
      <c r="C60" s="141"/>
      <c r="D60" s="140" t="s">
        <v>334</v>
      </c>
      <c r="E60" s="140" t="s">
        <v>335</v>
      </c>
      <c r="F60" s="142"/>
    </row>
    <row r="61" spans="2:6" hidden="1">
      <c r="B61" s="140"/>
      <c r="C61" s="141"/>
      <c r="D61" s="140"/>
      <c r="E61" s="140"/>
      <c r="F61" s="142"/>
    </row>
    <row r="62" spans="2:6" hidden="1">
      <c r="B62" s="140" t="s">
        <v>337</v>
      </c>
      <c r="C62" s="141"/>
      <c r="D62" s="140" t="s">
        <v>334</v>
      </c>
      <c r="E62" s="140" t="s">
        <v>335</v>
      </c>
      <c r="F62" s="142"/>
    </row>
    <row r="63" spans="2:6" hidden="1">
      <c r="B63" s="140" t="s">
        <v>337</v>
      </c>
      <c r="C63" s="141"/>
      <c r="D63" s="140" t="s">
        <v>334</v>
      </c>
      <c r="E63" s="140" t="s">
        <v>335</v>
      </c>
      <c r="F63" s="142"/>
    </row>
    <row r="64" spans="2:6" hidden="1">
      <c r="B64" s="140" t="s">
        <v>337</v>
      </c>
      <c r="C64" s="141"/>
      <c r="D64" s="140" t="s">
        <v>334</v>
      </c>
      <c r="E64" s="140" t="s">
        <v>335</v>
      </c>
      <c r="F64" s="142"/>
    </row>
    <row r="65" spans="2:6" hidden="1">
      <c r="B65" s="140" t="s">
        <v>337</v>
      </c>
      <c r="C65" s="141"/>
      <c r="D65" s="140" t="s">
        <v>334</v>
      </c>
      <c r="E65" s="140" t="s">
        <v>335</v>
      </c>
      <c r="F65" s="142"/>
    </row>
    <row r="66" spans="2:6" hidden="1">
      <c r="B66" s="140" t="s">
        <v>337</v>
      </c>
      <c r="C66" s="141"/>
      <c r="D66" s="140" t="s">
        <v>334</v>
      </c>
      <c r="E66" s="140" t="s">
        <v>335</v>
      </c>
      <c r="F66" s="142"/>
    </row>
    <row r="67" spans="2:6" hidden="1">
      <c r="B67" s="140" t="s">
        <v>337</v>
      </c>
      <c r="C67" s="141"/>
      <c r="D67" s="140" t="s">
        <v>334</v>
      </c>
      <c r="E67" s="140" t="s">
        <v>335</v>
      </c>
      <c r="F67" s="142"/>
    </row>
    <row r="68" spans="2:6" hidden="1">
      <c r="B68" s="140" t="s">
        <v>337</v>
      </c>
      <c r="C68" s="141"/>
      <c r="D68" s="140" t="s">
        <v>334</v>
      </c>
      <c r="E68" s="140" t="s">
        <v>335</v>
      </c>
      <c r="F68" s="142"/>
    </row>
    <row r="69" spans="2:6" hidden="1">
      <c r="B69" s="140" t="s">
        <v>337</v>
      </c>
      <c r="C69" s="141"/>
      <c r="D69" s="140" t="s">
        <v>334</v>
      </c>
      <c r="E69" s="140" t="s">
        <v>335</v>
      </c>
      <c r="F69" s="142"/>
    </row>
    <row r="70" spans="2:6" hidden="1">
      <c r="B70" s="140" t="s">
        <v>337</v>
      </c>
      <c r="C70" s="141"/>
      <c r="D70" s="140" t="s">
        <v>334</v>
      </c>
      <c r="E70" s="140" t="s">
        <v>335</v>
      </c>
      <c r="F70" s="142"/>
    </row>
    <row r="71" spans="2:6" hidden="1">
      <c r="B71" s="140" t="s">
        <v>337</v>
      </c>
      <c r="C71" s="141"/>
      <c r="D71" s="140" t="s">
        <v>334</v>
      </c>
      <c r="E71" s="140" t="s">
        <v>335</v>
      </c>
      <c r="F71" s="142"/>
    </row>
    <row r="72" spans="2:6" hidden="1">
      <c r="B72" s="140" t="s">
        <v>337</v>
      </c>
      <c r="C72" s="141"/>
      <c r="D72" s="140" t="s">
        <v>334</v>
      </c>
      <c r="E72" s="140" t="s">
        <v>335</v>
      </c>
      <c r="F72" s="142"/>
    </row>
    <row r="73" spans="2:6" hidden="1">
      <c r="B73" s="140" t="s">
        <v>337</v>
      </c>
      <c r="C73" s="141"/>
      <c r="D73" s="140" t="s">
        <v>334</v>
      </c>
      <c r="E73" s="140" t="s">
        <v>335</v>
      </c>
      <c r="F73" s="142"/>
    </row>
    <row r="74" spans="2:6" hidden="1">
      <c r="B74" s="140" t="s">
        <v>337</v>
      </c>
      <c r="C74" s="141"/>
      <c r="D74" s="140" t="s">
        <v>334</v>
      </c>
      <c r="E74" s="140" t="s">
        <v>335</v>
      </c>
      <c r="F74" s="142"/>
    </row>
    <row r="75" spans="2:6" hidden="1">
      <c r="B75" s="140" t="s">
        <v>337</v>
      </c>
      <c r="C75" s="141"/>
      <c r="D75" s="140" t="s">
        <v>334</v>
      </c>
      <c r="E75" s="140" t="s">
        <v>335</v>
      </c>
      <c r="F75" s="142"/>
    </row>
    <row r="76" spans="2:6" hidden="1">
      <c r="B76" s="140" t="s">
        <v>337</v>
      </c>
      <c r="C76" s="141"/>
      <c r="D76" s="140" t="s">
        <v>334</v>
      </c>
      <c r="E76" s="140" t="s">
        <v>335</v>
      </c>
      <c r="F76" s="142"/>
    </row>
    <row r="77" spans="2:6" hidden="1">
      <c r="B77" s="140" t="s">
        <v>337</v>
      </c>
      <c r="C77" s="141"/>
      <c r="D77" s="140" t="s">
        <v>334</v>
      </c>
      <c r="E77" s="140" t="s">
        <v>335</v>
      </c>
      <c r="F77" s="142"/>
    </row>
    <row r="78" spans="2:6" hidden="1">
      <c r="B78" s="140" t="s">
        <v>337</v>
      </c>
      <c r="C78" s="141"/>
      <c r="D78" s="140" t="s">
        <v>334</v>
      </c>
      <c r="E78" s="140" t="s">
        <v>335</v>
      </c>
      <c r="F78" s="142"/>
    </row>
    <row r="79" spans="2:6" hidden="1">
      <c r="B79" s="140" t="s">
        <v>337</v>
      </c>
      <c r="C79" s="141"/>
      <c r="D79" s="140" t="s">
        <v>334</v>
      </c>
      <c r="E79" s="140" t="s">
        <v>335</v>
      </c>
      <c r="F79" s="142"/>
    </row>
    <row r="80" spans="2:6" hidden="1">
      <c r="B80" s="140" t="s">
        <v>337</v>
      </c>
      <c r="C80" s="141"/>
      <c r="D80" s="140" t="s">
        <v>334</v>
      </c>
      <c r="E80" s="140" t="s">
        <v>335</v>
      </c>
      <c r="F80" s="142"/>
    </row>
    <row r="81" spans="2:6" hidden="1">
      <c r="B81" s="140" t="s">
        <v>337</v>
      </c>
      <c r="C81" s="141"/>
      <c r="D81" s="140" t="s">
        <v>334</v>
      </c>
      <c r="E81" s="140" t="s">
        <v>335</v>
      </c>
      <c r="F81" s="142"/>
    </row>
    <row r="82" spans="2:6" hidden="1">
      <c r="B82" s="140" t="s">
        <v>337</v>
      </c>
      <c r="C82" s="141"/>
      <c r="D82" s="140" t="s">
        <v>334</v>
      </c>
      <c r="E82" s="140" t="s">
        <v>335</v>
      </c>
      <c r="F82" s="142"/>
    </row>
    <row r="83" spans="2:6" hidden="1">
      <c r="B83" s="140" t="s">
        <v>337</v>
      </c>
      <c r="C83" s="141"/>
      <c r="D83" s="140" t="s">
        <v>334</v>
      </c>
      <c r="E83" s="140" t="s">
        <v>335</v>
      </c>
      <c r="F83" s="142"/>
    </row>
    <row r="84" spans="2:6" hidden="1">
      <c r="B84" s="140" t="s">
        <v>337</v>
      </c>
      <c r="C84" s="141"/>
      <c r="D84" s="140" t="s">
        <v>334</v>
      </c>
      <c r="E84" s="140" t="s">
        <v>335</v>
      </c>
      <c r="F84" s="142"/>
    </row>
    <row r="85" spans="2:6" hidden="1">
      <c r="B85" s="140" t="s">
        <v>337</v>
      </c>
      <c r="C85" s="141"/>
      <c r="D85" s="140" t="s">
        <v>334</v>
      </c>
      <c r="E85" s="140" t="s">
        <v>335</v>
      </c>
      <c r="F85" s="142"/>
    </row>
    <row r="86" spans="2:6" hidden="1">
      <c r="B86" s="140" t="s">
        <v>337</v>
      </c>
      <c r="C86" s="141"/>
      <c r="D86" s="140" t="s">
        <v>334</v>
      </c>
      <c r="E86" s="140" t="s">
        <v>335</v>
      </c>
      <c r="F86" s="142"/>
    </row>
    <row r="87" spans="2:6" hidden="1">
      <c r="B87" s="140" t="s">
        <v>337</v>
      </c>
      <c r="C87" s="141"/>
      <c r="D87" s="140" t="s">
        <v>334</v>
      </c>
      <c r="E87" s="140" t="s">
        <v>335</v>
      </c>
      <c r="F87" s="142"/>
    </row>
    <row r="88" spans="2:6" hidden="1">
      <c r="B88" s="140" t="s">
        <v>337</v>
      </c>
      <c r="C88" s="141"/>
      <c r="D88" s="140" t="s">
        <v>334</v>
      </c>
      <c r="E88" s="140" t="s">
        <v>335</v>
      </c>
      <c r="F88" s="142"/>
    </row>
    <row r="89" spans="2:6" hidden="1">
      <c r="B89" s="140" t="s">
        <v>337</v>
      </c>
      <c r="C89" s="141"/>
      <c r="D89" s="140" t="s">
        <v>334</v>
      </c>
      <c r="E89" s="140" t="s">
        <v>335</v>
      </c>
      <c r="F89" s="142"/>
    </row>
    <row r="90" spans="2:6" hidden="1">
      <c r="B90" s="140" t="s">
        <v>337</v>
      </c>
      <c r="C90" s="141"/>
      <c r="D90" s="140" t="s">
        <v>334</v>
      </c>
      <c r="E90" s="140" t="s">
        <v>335</v>
      </c>
      <c r="F90" s="142"/>
    </row>
    <row r="91" spans="2:6" hidden="1">
      <c r="B91" s="140" t="s">
        <v>337</v>
      </c>
      <c r="C91" s="141"/>
      <c r="D91" s="140" t="s">
        <v>334</v>
      </c>
      <c r="E91" s="140" t="s">
        <v>335</v>
      </c>
      <c r="F91" s="142"/>
    </row>
    <row r="92" spans="2:6" hidden="1">
      <c r="B92" s="140" t="s">
        <v>337</v>
      </c>
      <c r="C92" s="141"/>
      <c r="D92" s="140" t="s">
        <v>334</v>
      </c>
      <c r="E92" s="140" t="s">
        <v>335</v>
      </c>
      <c r="F92" s="142"/>
    </row>
    <row r="93" spans="2:6" hidden="1">
      <c r="B93" s="140" t="s">
        <v>337</v>
      </c>
      <c r="C93" s="141"/>
      <c r="D93" s="140" t="s">
        <v>334</v>
      </c>
      <c r="E93" s="140" t="s">
        <v>335</v>
      </c>
      <c r="F93" s="142"/>
    </row>
    <row r="94" spans="2:6" hidden="1">
      <c r="B94" s="140" t="s">
        <v>337</v>
      </c>
      <c r="C94" s="141"/>
      <c r="D94" s="140" t="s">
        <v>334</v>
      </c>
      <c r="E94" s="140" t="s">
        <v>335</v>
      </c>
      <c r="F94" s="142"/>
    </row>
    <row r="95" spans="2:6" hidden="1">
      <c r="B95" s="140" t="s">
        <v>337</v>
      </c>
      <c r="C95" s="141"/>
      <c r="D95" s="140" t="s">
        <v>334</v>
      </c>
      <c r="E95" s="140" t="s">
        <v>335</v>
      </c>
      <c r="F95" s="142"/>
    </row>
    <row r="96" spans="2:6" hidden="1">
      <c r="B96" s="140" t="s">
        <v>337</v>
      </c>
      <c r="C96" s="141"/>
      <c r="D96" s="140" t="s">
        <v>334</v>
      </c>
      <c r="E96" s="140" t="s">
        <v>335</v>
      </c>
      <c r="F96" s="142"/>
    </row>
    <row r="97" spans="2:6" hidden="1">
      <c r="B97" s="140" t="s">
        <v>337</v>
      </c>
      <c r="C97" s="141"/>
      <c r="D97" s="140" t="s">
        <v>334</v>
      </c>
      <c r="E97" s="140" t="s">
        <v>335</v>
      </c>
      <c r="F97" s="142"/>
    </row>
    <row r="98" spans="2:6" hidden="1">
      <c r="B98" s="140" t="s">
        <v>337</v>
      </c>
      <c r="C98" s="141"/>
      <c r="D98" s="140" t="s">
        <v>334</v>
      </c>
      <c r="E98" s="140" t="s">
        <v>335</v>
      </c>
      <c r="F98" s="142"/>
    </row>
    <row r="99" spans="2:6" hidden="1">
      <c r="B99" s="140" t="s">
        <v>337</v>
      </c>
      <c r="C99" s="141"/>
      <c r="D99" s="140" t="s">
        <v>334</v>
      </c>
      <c r="E99" s="140" t="s">
        <v>335</v>
      </c>
      <c r="F99" s="142"/>
    </row>
    <row r="100" spans="2:6" hidden="1">
      <c r="B100" s="140" t="s">
        <v>337</v>
      </c>
      <c r="C100" s="141"/>
      <c r="D100" s="140" t="s">
        <v>334</v>
      </c>
      <c r="E100" s="140" t="s">
        <v>335</v>
      </c>
      <c r="F100" s="142"/>
    </row>
    <row r="101" spans="2:6" hidden="1">
      <c r="B101" s="140" t="s">
        <v>337</v>
      </c>
      <c r="C101" s="141"/>
      <c r="D101" s="140" t="s">
        <v>334</v>
      </c>
      <c r="E101" s="140" t="s">
        <v>335</v>
      </c>
      <c r="F101" s="142"/>
    </row>
    <row r="102" spans="2:6" hidden="1">
      <c r="B102" s="140" t="s">
        <v>337</v>
      </c>
      <c r="C102" s="141"/>
      <c r="D102" s="140" t="s">
        <v>334</v>
      </c>
      <c r="E102" s="140" t="s">
        <v>335</v>
      </c>
      <c r="F102" s="142"/>
    </row>
    <row r="103" spans="2:6" hidden="1">
      <c r="B103" s="140" t="s">
        <v>337</v>
      </c>
      <c r="C103" s="141"/>
      <c r="D103" s="140" t="s">
        <v>334</v>
      </c>
      <c r="E103" s="140" t="s">
        <v>335</v>
      </c>
      <c r="F103" s="142"/>
    </row>
    <row r="104" spans="2:6" hidden="1">
      <c r="B104" s="140" t="s">
        <v>337</v>
      </c>
      <c r="C104" s="141"/>
      <c r="D104" s="140" t="s">
        <v>334</v>
      </c>
      <c r="E104" s="140" t="s">
        <v>335</v>
      </c>
      <c r="F104" s="142"/>
    </row>
    <row r="105" spans="2:6" hidden="1">
      <c r="B105" s="140" t="s">
        <v>337</v>
      </c>
      <c r="C105" s="141"/>
      <c r="D105" s="140" t="s">
        <v>334</v>
      </c>
      <c r="E105" s="140" t="s">
        <v>335</v>
      </c>
      <c r="F105" s="142"/>
    </row>
    <row r="106" spans="2:6" hidden="1">
      <c r="B106" s="140" t="s">
        <v>337</v>
      </c>
      <c r="C106" s="141"/>
      <c r="D106" s="140" t="s">
        <v>334</v>
      </c>
      <c r="E106" s="140" t="s">
        <v>335</v>
      </c>
      <c r="F106" s="142"/>
    </row>
    <row r="107" spans="2:6" hidden="1">
      <c r="B107" s="140" t="s">
        <v>337</v>
      </c>
      <c r="C107" s="141"/>
      <c r="D107" s="140" t="s">
        <v>334</v>
      </c>
      <c r="E107" s="140" t="s">
        <v>335</v>
      </c>
      <c r="F107" s="142"/>
    </row>
    <row r="108" spans="2:6" hidden="1">
      <c r="B108" s="140" t="s">
        <v>337</v>
      </c>
      <c r="C108" s="141"/>
      <c r="D108" s="140" t="s">
        <v>334</v>
      </c>
      <c r="E108" s="140" t="s">
        <v>335</v>
      </c>
      <c r="F108" s="142"/>
    </row>
    <row r="109" spans="2:6" hidden="1">
      <c r="B109" s="140" t="s">
        <v>337</v>
      </c>
      <c r="C109" s="141"/>
      <c r="D109" s="140" t="s">
        <v>334</v>
      </c>
      <c r="E109" s="140" t="s">
        <v>335</v>
      </c>
      <c r="F109" s="142"/>
    </row>
    <row r="110" spans="2:6" hidden="1">
      <c r="B110" s="140" t="s">
        <v>337</v>
      </c>
      <c r="C110" s="141"/>
      <c r="D110" s="140" t="s">
        <v>334</v>
      </c>
      <c r="E110" s="140" t="s">
        <v>335</v>
      </c>
      <c r="F110" s="142"/>
    </row>
    <row r="111" spans="2:6" hidden="1">
      <c r="B111" s="140" t="s">
        <v>337</v>
      </c>
      <c r="C111" s="141"/>
      <c r="D111" s="140" t="s">
        <v>334</v>
      </c>
      <c r="E111" s="140" t="s">
        <v>335</v>
      </c>
      <c r="F111" s="142"/>
    </row>
    <row r="112" spans="2:6" hidden="1">
      <c r="B112" s="140" t="s">
        <v>337</v>
      </c>
      <c r="C112" s="141"/>
      <c r="D112" s="140" t="s">
        <v>334</v>
      </c>
      <c r="E112" s="140" t="s">
        <v>335</v>
      </c>
      <c r="F112" s="142"/>
    </row>
    <row r="113" spans="2:7" hidden="1">
      <c r="B113" s="140" t="s">
        <v>337</v>
      </c>
      <c r="C113" s="141"/>
      <c r="D113" s="140" t="s">
        <v>334</v>
      </c>
      <c r="E113" s="140" t="s">
        <v>335</v>
      </c>
      <c r="F113" s="142"/>
    </row>
    <row r="114" spans="2:7" hidden="1">
      <c r="B114" s="140" t="s">
        <v>337</v>
      </c>
      <c r="C114" s="141"/>
      <c r="D114" s="140" t="s">
        <v>334</v>
      </c>
      <c r="E114" s="140" t="s">
        <v>335</v>
      </c>
      <c r="F114" s="142"/>
    </row>
    <row r="115" spans="2:7" hidden="1">
      <c r="B115" s="140" t="s">
        <v>337</v>
      </c>
      <c r="C115" s="141"/>
      <c r="D115" s="140" t="s">
        <v>334</v>
      </c>
      <c r="E115" s="140" t="s">
        <v>335</v>
      </c>
      <c r="F115" s="142"/>
    </row>
    <row r="116" spans="2:7" hidden="1">
      <c r="B116" s="140" t="s">
        <v>337</v>
      </c>
      <c r="C116" s="141"/>
      <c r="D116" s="140" t="s">
        <v>334</v>
      </c>
      <c r="E116" s="140" t="s">
        <v>335</v>
      </c>
      <c r="F116" s="142"/>
    </row>
    <row r="117" spans="2:7" hidden="1">
      <c r="B117" s="140" t="s">
        <v>337</v>
      </c>
      <c r="C117" s="141"/>
      <c r="D117" s="140" t="s">
        <v>334</v>
      </c>
      <c r="E117" s="140" t="s">
        <v>335</v>
      </c>
      <c r="F117" s="142"/>
    </row>
    <row r="118" spans="2:7" hidden="1">
      <c r="B118" s="140"/>
      <c r="C118" s="141"/>
      <c r="D118" s="140"/>
      <c r="E118" s="140"/>
      <c r="F118" s="142"/>
    </row>
    <row r="119" spans="2:7">
      <c r="B119" s="140" t="s">
        <v>338</v>
      </c>
      <c r="C119" s="141">
        <v>44104</v>
      </c>
      <c r="D119" s="140" t="s">
        <v>334</v>
      </c>
      <c r="E119" s="140" t="s">
        <v>335</v>
      </c>
      <c r="F119" s="142">
        <v>54.1</v>
      </c>
    </row>
    <row r="120" spans="2:7">
      <c r="B120" s="140" t="s">
        <v>338</v>
      </c>
      <c r="C120" s="141">
        <v>44104</v>
      </c>
      <c r="D120" s="140" t="s">
        <v>334</v>
      </c>
      <c r="E120" s="140" t="s">
        <v>335</v>
      </c>
      <c r="F120" s="142">
        <v>51.18</v>
      </c>
    </row>
    <row r="121" spans="2:7">
      <c r="B121" s="140" t="s">
        <v>338</v>
      </c>
      <c r="C121" s="141">
        <v>44106</v>
      </c>
      <c r="D121" s="140" t="s">
        <v>334</v>
      </c>
      <c r="E121" s="140" t="s">
        <v>335</v>
      </c>
      <c r="F121" s="142">
        <v>51.9</v>
      </c>
    </row>
    <row r="122" spans="2:7">
      <c r="B122" s="140" t="s">
        <v>338</v>
      </c>
      <c r="C122" s="141">
        <v>44106</v>
      </c>
      <c r="D122" s="140" t="s">
        <v>334</v>
      </c>
      <c r="E122" s="140" t="s">
        <v>335</v>
      </c>
      <c r="F122" s="142">
        <v>23.36</v>
      </c>
      <c r="G122" s="142"/>
    </row>
    <row r="123" spans="2:7" hidden="1">
      <c r="B123" s="140" t="s">
        <v>338</v>
      </c>
      <c r="C123" s="141"/>
      <c r="D123" s="140" t="s">
        <v>334</v>
      </c>
      <c r="E123" s="140" t="s">
        <v>335</v>
      </c>
      <c r="F123" s="142"/>
    </row>
    <row r="124" spans="2:7" hidden="1">
      <c r="B124" s="140" t="s">
        <v>338</v>
      </c>
      <c r="C124" s="141"/>
      <c r="D124" s="140" t="s">
        <v>334</v>
      </c>
      <c r="E124" s="140" t="s">
        <v>335</v>
      </c>
      <c r="F124" s="142"/>
    </row>
    <row r="125" spans="2:7" hidden="1">
      <c r="B125" s="140" t="s">
        <v>338</v>
      </c>
      <c r="C125" s="141"/>
      <c r="D125" s="140" t="s">
        <v>334</v>
      </c>
      <c r="E125" s="140" t="s">
        <v>335</v>
      </c>
      <c r="F125" s="142"/>
    </row>
    <row r="126" spans="2:7">
      <c r="B126" s="140" t="s">
        <v>338</v>
      </c>
      <c r="C126" s="141">
        <v>44109</v>
      </c>
      <c r="D126" s="140" t="s">
        <v>334</v>
      </c>
      <c r="E126" s="140" t="s">
        <v>335</v>
      </c>
      <c r="F126" s="142">
        <v>37.18</v>
      </c>
    </row>
    <row r="127" spans="2:7">
      <c r="B127" s="140" t="s">
        <v>338</v>
      </c>
      <c r="C127" s="141">
        <v>44109</v>
      </c>
      <c r="D127" s="140" t="s">
        <v>334</v>
      </c>
      <c r="E127" s="140" t="s">
        <v>335</v>
      </c>
      <c r="F127" s="142">
        <v>23</v>
      </c>
    </row>
    <row r="128" spans="2:7">
      <c r="B128" s="140" t="s">
        <v>338</v>
      </c>
      <c r="C128" s="141">
        <v>44110</v>
      </c>
      <c r="D128" s="140" t="s">
        <v>334</v>
      </c>
      <c r="E128" s="140" t="s">
        <v>335</v>
      </c>
      <c r="F128" s="142">
        <v>36.08</v>
      </c>
    </row>
    <row r="129" spans="2:6">
      <c r="B129" s="140" t="s">
        <v>338</v>
      </c>
      <c r="C129" s="141">
        <v>44111</v>
      </c>
      <c r="D129" s="140" t="s">
        <v>334</v>
      </c>
      <c r="E129" s="140" t="s">
        <v>335</v>
      </c>
      <c r="F129" s="142">
        <v>52.83</v>
      </c>
    </row>
    <row r="130" spans="2:6">
      <c r="B130" s="140" t="s">
        <v>338</v>
      </c>
      <c r="C130" s="141">
        <v>44111</v>
      </c>
      <c r="D130" s="140" t="s">
        <v>334</v>
      </c>
      <c r="E130" s="140" t="s">
        <v>335</v>
      </c>
      <c r="F130" s="142">
        <v>35.68</v>
      </c>
    </row>
    <row r="131" spans="2:6">
      <c r="B131" s="140" t="s">
        <v>338</v>
      </c>
      <c r="C131" s="141">
        <v>44112</v>
      </c>
      <c r="D131" s="140" t="s">
        <v>334</v>
      </c>
      <c r="E131" s="140" t="s">
        <v>335</v>
      </c>
      <c r="F131" s="142">
        <v>65.239999999999995</v>
      </c>
    </row>
    <row r="132" spans="2:6">
      <c r="B132" s="140" t="s">
        <v>338</v>
      </c>
      <c r="C132" s="141">
        <v>44112</v>
      </c>
      <c r="D132" s="140" t="s">
        <v>334</v>
      </c>
      <c r="E132" s="140" t="s">
        <v>335</v>
      </c>
      <c r="F132" s="142">
        <v>39</v>
      </c>
    </row>
    <row r="133" spans="2:6">
      <c r="B133" s="140" t="s">
        <v>338</v>
      </c>
      <c r="C133" s="141">
        <v>44116</v>
      </c>
      <c r="D133" s="140" t="s">
        <v>334</v>
      </c>
      <c r="E133" s="140" t="s">
        <v>335</v>
      </c>
      <c r="F133" s="142">
        <v>39.83</v>
      </c>
    </row>
    <row r="134" spans="2:6">
      <c r="B134" s="140" t="s">
        <v>338</v>
      </c>
      <c r="C134" s="141">
        <v>44116</v>
      </c>
      <c r="D134" s="140" t="s">
        <v>334</v>
      </c>
      <c r="E134" s="140" t="s">
        <v>335</v>
      </c>
      <c r="F134" s="142">
        <v>17</v>
      </c>
    </row>
    <row r="135" spans="2:6">
      <c r="B135" s="140" t="s">
        <v>338</v>
      </c>
      <c r="C135" s="141">
        <v>44118</v>
      </c>
      <c r="D135" s="140" t="s">
        <v>334</v>
      </c>
      <c r="E135" s="140" t="s">
        <v>335</v>
      </c>
      <c r="F135" s="142">
        <v>37.58</v>
      </c>
    </row>
    <row r="136" spans="2:6">
      <c r="B136" s="140" t="s">
        <v>338</v>
      </c>
      <c r="C136" s="141">
        <v>44118</v>
      </c>
      <c r="D136" s="140" t="s">
        <v>334</v>
      </c>
      <c r="E136" s="140" t="s">
        <v>335</v>
      </c>
      <c r="F136" s="142">
        <v>45.67</v>
      </c>
    </row>
    <row r="137" spans="2:6">
      <c r="B137" s="140" t="s">
        <v>338</v>
      </c>
      <c r="C137" s="141">
        <v>44118</v>
      </c>
      <c r="D137" s="140" t="s">
        <v>334</v>
      </c>
      <c r="E137" s="140" t="s">
        <v>335</v>
      </c>
      <c r="F137" s="142">
        <v>34.5</v>
      </c>
    </row>
    <row r="138" spans="2:6">
      <c r="B138" s="140" t="s">
        <v>338</v>
      </c>
      <c r="C138" s="141">
        <v>44119</v>
      </c>
      <c r="D138" s="140" t="s">
        <v>334</v>
      </c>
      <c r="E138" s="140" t="s">
        <v>335</v>
      </c>
      <c r="F138" s="142">
        <v>53</v>
      </c>
    </row>
    <row r="139" spans="2:6">
      <c r="B139" s="140" t="s">
        <v>338</v>
      </c>
      <c r="C139" s="141">
        <v>44120</v>
      </c>
      <c r="D139" s="140" t="s">
        <v>334</v>
      </c>
      <c r="E139" s="140" t="s">
        <v>335</v>
      </c>
      <c r="F139" s="142">
        <v>55.49</v>
      </c>
    </row>
    <row r="140" spans="2:6">
      <c r="B140" s="140" t="s">
        <v>338</v>
      </c>
      <c r="C140" s="141">
        <v>44123</v>
      </c>
      <c r="D140" s="140" t="s">
        <v>334</v>
      </c>
      <c r="E140" s="140" t="s">
        <v>335</v>
      </c>
      <c r="F140" s="142">
        <v>27.81</v>
      </c>
    </row>
    <row r="141" spans="2:6">
      <c r="B141" s="140" t="s">
        <v>338</v>
      </c>
      <c r="C141" s="141">
        <v>44124</v>
      </c>
      <c r="D141" s="140" t="s">
        <v>334</v>
      </c>
      <c r="E141" s="140" t="s">
        <v>335</v>
      </c>
      <c r="F141" s="142">
        <v>51.73</v>
      </c>
    </row>
    <row r="142" spans="2:6">
      <c r="B142" s="140" t="s">
        <v>338</v>
      </c>
      <c r="C142" s="141">
        <v>44124</v>
      </c>
      <c r="D142" s="140" t="s">
        <v>334</v>
      </c>
      <c r="E142" s="140" t="s">
        <v>335</v>
      </c>
      <c r="F142" s="142">
        <v>52.06</v>
      </c>
    </row>
    <row r="143" spans="2:6">
      <c r="B143" s="140" t="s">
        <v>338</v>
      </c>
      <c r="C143" s="141">
        <v>44124</v>
      </c>
      <c r="D143" s="140" t="s">
        <v>334</v>
      </c>
      <c r="E143" s="140" t="s">
        <v>335</v>
      </c>
      <c r="F143" s="142">
        <v>34</v>
      </c>
    </row>
    <row r="144" spans="2:6">
      <c r="B144" s="140" t="s">
        <v>338</v>
      </c>
      <c r="C144" s="141">
        <v>44125</v>
      </c>
      <c r="D144" s="140" t="s">
        <v>334</v>
      </c>
      <c r="E144" s="140" t="s">
        <v>335</v>
      </c>
      <c r="F144" s="142">
        <v>45.32</v>
      </c>
    </row>
    <row r="145" spans="2:7">
      <c r="B145" s="140" t="s">
        <v>338</v>
      </c>
      <c r="C145" s="141">
        <v>44125</v>
      </c>
      <c r="D145" s="140" t="s">
        <v>334</v>
      </c>
      <c r="E145" s="140" t="s">
        <v>335</v>
      </c>
      <c r="F145" s="142">
        <v>43.51</v>
      </c>
      <c r="G145" s="142"/>
    </row>
    <row r="146" spans="2:7">
      <c r="B146" s="140" t="s">
        <v>338</v>
      </c>
      <c r="C146" s="141">
        <v>44127</v>
      </c>
      <c r="D146" s="140" t="s">
        <v>334</v>
      </c>
      <c r="E146" s="140" t="s">
        <v>335</v>
      </c>
      <c r="F146" s="142">
        <v>48.93</v>
      </c>
    </row>
    <row r="147" spans="2:7">
      <c r="B147" s="140" t="s">
        <v>338</v>
      </c>
      <c r="C147" s="141">
        <v>44127</v>
      </c>
      <c r="D147" s="140" t="s">
        <v>334</v>
      </c>
      <c r="E147" s="140" t="s">
        <v>335</v>
      </c>
      <c r="F147" s="142">
        <v>42</v>
      </c>
    </row>
    <row r="148" spans="2:7">
      <c r="B148" s="140" t="s">
        <v>338</v>
      </c>
      <c r="C148" s="141">
        <v>44127</v>
      </c>
      <c r="D148" s="140" t="s">
        <v>334</v>
      </c>
      <c r="E148" s="140" t="s">
        <v>335</v>
      </c>
      <c r="F148" s="142">
        <v>17.46</v>
      </c>
    </row>
    <row r="149" spans="2:7">
      <c r="B149" s="140" t="s">
        <v>338</v>
      </c>
      <c r="C149" s="141">
        <v>44127</v>
      </c>
      <c r="D149" s="140" t="s">
        <v>334</v>
      </c>
      <c r="E149" s="140" t="s">
        <v>335</v>
      </c>
      <c r="F149" s="142">
        <v>39.75</v>
      </c>
    </row>
    <row r="150" spans="2:7">
      <c r="B150" s="140" t="s">
        <v>338</v>
      </c>
      <c r="C150" s="141">
        <v>44130</v>
      </c>
      <c r="D150" s="140" t="s">
        <v>334</v>
      </c>
      <c r="E150" s="140" t="s">
        <v>335</v>
      </c>
      <c r="F150" s="142">
        <v>53.98</v>
      </c>
    </row>
    <row r="151" spans="2:7">
      <c r="B151" s="140" t="s">
        <v>338</v>
      </c>
      <c r="C151" s="141">
        <v>44131</v>
      </c>
      <c r="D151" s="140" t="s">
        <v>334</v>
      </c>
      <c r="E151" s="140" t="s">
        <v>335</v>
      </c>
      <c r="F151" s="142">
        <v>41.63</v>
      </c>
    </row>
    <row r="152" spans="2:7">
      <c r="B152" s="140" t="s">
        <v>338</v>
      </c>
      <c r="C152" s="141">
        <v>44132</v>
      </c>
      <c r="D152" s="140" t="s">
        <v>334</v>
      </c>
      <c r="E152" s="140" t="s">
        <v>335</v>
      </c>
      <c r="F152" s="142">
        <v>52.09</v>
      </c>
    </row>
    <row r="153" spans="2:7">
      <c r="B153" s="140" t="s">
        <v>338</v>
      </c>
      <c r="C153" s="141">
        <v>44133</v>
      </c>
      <c r="D153" s="140" t="s">
        <v>334</v>
      </c>
      <c r="E153" s="140" t="s">
        <v>335</v>
      </c>
      <c r="F153" s="142">
        <v>54.39</v>
      </c>
    </row>
    <row r="154" spans="2:7">
      <c r="B154" s="140" t="s">
        <v>338</v>
      </c>
      <c r="C154" s="141">
        <v>44133</v>
      </c>
      <c r="D154" s="140" t="s">
        <v>334</v>
      </c>
      <c r="E154" s="140" t="s">
        <v>335</v>
      </c>
      <c r="F154" s="142">
        <v>23</v>
      </c>
    </row>
    <row r="155" spans="2:7">
      <c r="B155" s="140" t="s">
        <v>339</v>
      </c>
      <c r="C155" s="141">
        <v>44119</v>
      </c>
      <c r="D155" s="140" t="s">
        <v>334</v>
      </c>
      <c r="E155" s="140" t="s">
        <v>335</v>
      </c>
      <c r="F155" s="142">
        <v>34.94</v>
      </c>
    </row>
    <row r="156" spans="2:7">
      <c r="B156" s="140" t="s">
        <v>340</v>
      </c>
      <c r="C156" s="141">
        <v>44117</v>
      </c>
      <c r="D156" s="140" t="s">
        <v>334</v>
      </c>
      <c r="E156" s="140" t="s">
        <v>335</v>
      </c>
      <c r="F156" s="142">
        <v>57</v>
      </c>
    </row>
    <row r="157" spans="2:7">
      <c r="B157" s="140" t="s">
        <v>340</v>
      </c>
      <c r="C157" s="141">
        <v>44126</v>
      </c>
      <c r="D157" s="140" t="s">
        <v>334</v>
      </c>
      <c r="E157" s="140" t="s">
        <v>335</v>
      </c>
      <c r="F157" s="142">
        <v>51.86</v>
      </c>
    </row>
    <row r="158" spans="2:7">
      <c r="B158" s="140" t="s">
        <v>340</v>
      </c>
      <c r="C158" s="141">
        <v>44126</v>
      </c>
      <c r="D158" s="140" t="s">
        <v>334</v>
      </c>
      <c r="E158" s="140" t="s">
        <v>335</v>
      </c>
      <c r="F158" s="142">
        <v>58.54</v>
      </c>
    </row>
    <row r="159" spans="2:7">
      <c r="B159" s="140" t="s">
        <v>340</v>
      </c>
      <c r="C159" s="141">
        <v>44133</v>
      </c>
      <c r="D159" s="140" t="s">
        <v>334</v>
      </c>
      <c r="E159" s="140" t="s">
        <v>335</v>
      </c>
      <c r="F159" s="142">
        <v>41.25</v>
      </c>
    </row>
    <row r="160" spans="2:7">
      <c r="B160" s="140" t="s">
        <v>341</v>
      </c>
      <c r="C160" s="141">
        <v>44109</v>
      </c>
      <c r="D160" s="140" t="s">
        <v>334</v>
      </c>
      <c r="E160" s="140" t="s">
        <v>335</v>
      </c>
      <c r="F160" s="142">
        <v>22</v>
      </c>
    </row>
    <row r="161" spans="2:7">
      <c r="B161" s="140" t="s">
        <v>341</v>
      </c>
      <c r="C161" s="141">
        <v>44110</v>
      </c>
      <c r="D161" s="140" t="s">
        <v>334</v>
      </c>
      <c r="E161" s="140" t="s">
        <v>335</v>
      </c>
      <c r="F161" s="142">
        <v>42.2</v>
      </c>
    </row>
    <row r="162" spans="2:7">
      <c r="B162" s="140" t="s">
        <v>341</v>
      </c>
      <c r="C162" s="141">
        <v>44111</v>
      </c>
      <c r="D162" s="140" t="s">
        <v>334</v>
      </c>
      <c r="E162" s="140" t="s">
        <v>335</v>
      </c>
      <c r="F162" s="142">
        <v>48.9</v>
      </c>
    </row>
    <row r="163" spans="2:7">
      <c r="B163" s="140" t="s">
        <v>341</v>
      </c>
      <c r="C163" s="141">
        <v>44117</v>
      </c>
      <c r="D163" s="140" t="s">
        <v>334</v>
      </c>
      <c r="E163" s="140" t="s">
        <v>335</v>
      </c>
      <c r="F163" s="142">
        <v>51.91</v>
      </c>
      <c r="G163" s="142"/>
    </row>
    <row r="164" spans="2:7">
      <c r="B164" s="140" t="s">
        <v>341</v>
      </c>
      <c r="C164" s="141">
        <v>44117</v>
      </c>
      <c r="D164" s="140" t="s">
        <v>334</v>
      </c>
      <c r="E164" s="140" t="s">
        <v>335</v>
      </c>
      <c r="F164" s="142">
        <v>40.340000000000003</v>
      </c>
    </row>
    <row r="165" spans="2:7">
      <c r="B165" s="140" t="s">
        <v>341</v>
      </c>
      <c r="C165" s="141">
        <v>44119</v>
      </c>
      <c r="D165" s="140" t="s">
        <v>334</v>
      </c>
      <c r="E165" s="140" t="s">
        <v>335</v>
      </c>
      <c r="F165" s="142">
        <v>50.51</v>
      </c>
    </row>
    <row r="166" spans="2:7">
      <c r="B166" s="140" t="s">
        <v>341</v>
      </c>
      <c r="C166" s="141">
        <v>44124</v>
      </c>
      <c r="D166" s="140" t="s">
        <v>334</v>
      </c>
      <c r="E166" s="140" t="s">
        <v>335</v>
      </c>
      <c r="F166" s="142">
        <v>36.28</v>
      </c>
    </row>
    <row r="167" spans="2:7">
      <c r="B167" s="140" t="s">
        <v>341</v>
      </c>
      <c r="C167" s="141">
        <v>44130</v>
      </c>
      <c r="D167" s="140" t="s">
        <v>334</v>
      </c>
      <c r="E167" s="140" t="s">
        <v>335</v>
      </c>
      <c r="F167" s="142">
        <v>52.02</v>
      </c>
    </row>
    <row r="168" spans="2:7">
      <c r="B168" s="140" t="s">
        <v>341</v>
      </c>
      <c r="C168" s="141">
        <v>44131</v>
      </c>
      <c r="D168" s="140" t="s">
        <v>334</v>
      </c>
      <c r="E168" s="140" t="s">
        <v>335</v>
      </c>
      <c r="F168" s="142">
        <v>50</v>
      </c>
    </row>
    <row r="169" spans="2:7">
      <c r="B169" s="140" t="s">
        <v>341</v>
      </c>
      <c r="C169" s="141">
        <v>44132</v>
      </c>
      <c r="D169" s="140" t="s">
        <v>334</v>
      </c>
      <c r="E169" s="140" t="s">
        <v>335</v>
      </c>
      <c r="F169" s="142">
        <v>69.099999999999994</v>
      </c>
    </row>
    <row r="170" spans="2:7">
      <c r="B170" s="140" t="s">
        <v>342</v>
      </c>
      <c r="C170" s="141">
        <v>44127</v>
      </c>
      <c r="D170" s="140" t="s">
        <v>334</v>
      </c>
      <c r="E170" s="140" t="s">
        <v>335</v>
      </c>
      <c r="F170" s="142">
        <v>40.82</v>
      </c>
    </row>
    <row r="171" spans="2:7">
      <c r="B171" s="140" t="s">
        <v>343</v>
      </c>
      <c r="C171" s="141">
        <v>44120</v>
      </c>
      <c r="D171" s="140" t="s">
        <v>334</v>
      </c>
      <c r="E171" s="140" t="s">
        <v>335</v>
      </c>
      <c r="F171" s="142">
        <v>46.34</v>
      </c>
    </row>
    <row r="172" spans="2:7">
      <c r="B172" s="140" t="s">
        <v>344</v>
      </c>
      <c r="C172" s="141">
        <v>44104</v>
      </c>
      <c r="D172" s="140" t="s">
        <v>334</v>
      </c>
      <c r="E172" s="140" t="s">
        <v>335</v>
      </c>
      <c r="F172" s="142">
        <v>82</v>
      </c>
    </row>
    <row r="173" spans="2:7">
      <c r="B173" s="140" t="s">
        <v>344</v>
      </c>
      <c r="C173" s="141">
        <v>44105</v>
      </c>
      <c r="D173" s="140" t="s">
        <v>334</v>
      </c>
      <c r="E173" s="140" t="s">
        <v>335</v>
      </c>
      <c r="F173" s="142">
        <v>24.81</v>
      </c>
    </row>
    <row r="174" spans="2:7">
      <c r="B174" s="140" t="s">
        <v>344</v>
      </c>
      <c r="C174" s="141">
        <v>44109</v>
      </c>
      <c r="D174" s="140" t="s">
        <v>334</v>
      </c>
      <c r="E174" s="140" t="s">
        <v>335</v>
      </c>
      <c r="F174" s="142">
        <v>45.62</v>
      </c>
    </row>
    <row r="175" spans="2:7">
      <c r="B175" s="140" t="s">
        <v>344</v>
      </c>
      <c r="C175" s="141">
        <v>44112</v>
      </c>
      <c r="D175" s="140" t="s">
        <v>334</v>
      </c>
      <c r="E175" s="140" t="s">
        <v>335</v>
      </c>
      <c r="F175" s="142">
        <v>42.66</v>
      </c>
    </row>
    <row r="176" spans="2:7">
      <c r="B176" s="140" t="s">
        <v>344</v>
      </c>
      <c r="C176" s="141">
        <v>44123</v>
      </c>
      <c r="D176" s="140" t="s">
        <v>334</v>
      </c>
      <c r="E176" s="140" t="s">
        <v>335</v>
      </c>
      <c r="F176" s="142">
        <v>45</v>
      </c>
    </row>
    <row r="177" spans="2:9">
      <c r="B177" s="140" t="s">
        <v>344</v>
      </c>
      <c r="C177" s="141">
        <v>44126</v>
      </c>
      <c r="D177" s="140" t="s">
        <v>334</v>
      </c>
      <c r="E177" s="140" t="s">
        <v>335</v>
      </c>
      <c r="F177" s="142">
        <v>53.3</v>
      </c>
    </row>
    <row r="178" spans="2:9">
      <c r="B178" s="140" t="s">
        <v>344</v>
      </c>
      <c r="C178" s="141">
        <v>44127</v>
      </c>
      <c r="D178" s="140" t="s">
        <v>334</v>
      </c>
      <c r="E178" s="140" t="s">
        <v>335</v>
      </c>
      <c r="F178" s="142">
        <v>33.61</v>
      </c>
    </row>
    <row r="179" spans="2:9">
      <c r="B179" s="140" t="s">
        <v>344</v>
      </c>
      <c r="C179" s="141">
        <v>44131</v>
      </c>
      <c r="D179" s="140" t="s">
        <v>334</v>
      </c>
      <c r="E179" s="140" t="s">
        <v>335</v>
      </c>
      <c r="F179" s="142">
        <v>39.96</v>
      </c>
    </row>
    <row r="180" spans="2:9">
      <c r="B180" s="140"/>
      <c r="C180" s="141"/>
      <c r="D180" s="140"/>
      <c r="E180" s="140" t="s">
        <v>345</v>
      </c>
      <c r="F180" s="144"/>
    </row>
    <row r="181" spans="2:9">
      <c r="B181" s="140"/>
      <c r="C181" s="141"/>
      <c r="D181" s="140"/>
      <c r="E181" s="140" t="s">
        <v>346</v>
      </c>
      <c r="F181" s="144">
        <v>-63.44</v>
      </c>
    </row>
    <row r="182" spans="2:9" ht="15.75" thickBot="1">
      <c r="C182" s="141"/>
      <c r="E182" s="145" t="s">
        <v>9</v>
      </c>
      <c r="F182" s="146">
        <f>SUM(F19:F181)</f>
        <v>2477.8100000000004</v>
      </c>
      <c r="G182" s="142"/>
    </row>
    <row r="183" spans="2:9" ht="15.75" thickTop="1"/>
    <row r="184" spans="2:9">
      <c r="B184" s="147"/>
      <c r="C184" s="148"/>
      <c r="D184" s="148"/>
      <c r="E184" s="148"/>
      <c r="F184" s="148"/>
    </row>
    <row r="185" spans="2:9">
      <c r="B185" s="147"/>
      <c r="C185" s="149"/>
      <c r="D185" s="148"/>
      <c r="E185" s="148"/>
      <c r="F185" s="148"/>
    </row>
    <row r="186" spans="2:9">
      <c r="B186" s="147"/>
      <c r="C186" s="148"/>
      <c r="D186" s="148"/>
      <c r="E186" s="148"/>
      <c r="F186" s="148"/>
      <c r="G186" s="139"/>
      <c r="I186" s="150"/>
    </row>
    <row r="187" spans="2:9">
      <c r="B187" s="151"/>
      <c r="C187" s="151"/>
      <c r="D187" s="151"/>
      <c r="E187" s="151"/>
      <c r="F187" s="151"/>
    </row>
    <row r="188" spans="2:9">
      <c r="B188" s="152"/>
      <c r="C188" s="152"/>
      <c r="D188" s="152"/>
      <c r="E188" s="152"/>
      <c r="F188" s="148"/>
    </row>
    <row r="189" spans="2:9">
      <c r="B189" s="152"/>
      <c r="C189" s="153"/>
      <c r="D189" s="154"/>
      <c r="E189" s="153"/>
      <c r="F189" s="155"/>
    </row>
    <row r="190" spans="2:9">
      <c r="B190" s="152"/>
      <c r="C190" s="153"/>
      <c r="D190" s="154"/>
      <c r="E190" s="153"/>
      <c r="F190" s="155"/>
    </row>
    <row r="191" spans="2:9">
      <c r="B191" s="152"/>
      <c r="C191" s="153"/>
      <c r="D191" s="154"/>
      <c r="E191" s="153"/>
      <c r="F191" s="155"/>
    </row>
    <row r="192" spans="2:9">
      <c r="B192" s="152"/>
      <c r="C192" s="153"/>
      <c r="D192" s="154"/>
      <c r="E192" s="153"/>
      <c r="F192" s="155"/>
    </row>
    <row r="193" spans="2:6">
      <c r="B193" s="152"/>
      <c r="C193" s="153"/>
      <c r="D193" s="154"/>
      <c r="E193" s="153"/>
      <c r="F193" s="155"/>
    </row>
    <row r="194" spans="2:6">
      <c r="B194" s="152"/>
      <c r="C194" s="153"/>
      <c r="D194" s="154"/>
      <c r="E194" s="153"/>
      <c r="F194" s="155"/>
    </row>
    <row r="195" spans="2:6">
      <c r="B195" s="152"/>
      <c r="C195" s="153"/>
      <c r="D195" s="154"/>
      <c r="E195" s="156"/>
      <c r="F195" s="157"/>
    </row>
    <row r="196" spans="2:6">
      <c r="B196" s="152"/>
      <c r="C196" s="158"/>
      <c r="D196" s="159"/>
      <c r="E196" s="153"/>
      <c r="F196" s="160"/>
    </row>
    <row r="197" spans="2:6">
      <c r="B197" s="161"/>
      <c r="C197" s="161"/>
      <c r="D197" s="161"/>
      <c r="E197" s="161"/>
      <c r="F197" s="161"/>
    </row>
    <row r="198" spans="2:6">
      <c r="C198" s="162"/>
    </row>
    <row r="202" spans="2:6">
      <c r="B202" s="163"/>
      <c r="C202" s="164"/>
    </row>
    <row r="203" spans="2:6">
      <c r="B203" s="163"/>
      <c r="C203" s="164"/>
    </row>
    <row r="204" spans="2:6">
      <c r="B204" s="163"/>
      <c r="C204" s="164"/>
    </row>
    <row r="205" spans="2:6">
      <c r="B205" s="163"/>
      <c r="C205" s="164"/>
    </row>
    <row r="209" spans="5:6">
      <c r="E209" s="165"/>
      <c r="F209" s="166"/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2374"/>
  <sheetViews>
    <sheetView showGridLines="0" showOutlineSymbols="0" workbookViewId="0"/>
  </sheetViews>
  <sheetFormatPr defaultRowHeight="12.75" customHeight="1"/>
  <cols>
    <col min="1" max="1" width="1.140625" style="97" customWidth="1"/>
    <col min="2" max="2" width="2.28515625" style="97" customWidth="1"/>
    <col min="3" max="3" width="1.140625" style="97" customWidth="1"/>
    <col min="4" max="4" width="11.42578125" style="97" customWidth="1"/>
    <col min="5" max="5" width="1.140625" style="97" customWidth="1"/>
    <col min="6" max="6" width="6.85546875" style="97" customWidth="1"/>
    <col min="7" max="8" width="1.140625" style="97" customWidth="1"/>
    <col min="9" max="9" width="2.28515625" style="97" customWidth="1"/>
    <col min="10" max="10" width="6.85546875" style="97" customWidth="1"/>
    <col min="11" max="11" width="1.140625" style="97" customWidth="1"/>
    <col min="12" max="12" width="3.42578125" style="97" customWidth="1"/>
    <col min="13" max="14" width="2.28515625" style="97" customWidth="1"/>
    <col min="15" max="15" width="1.140625" style="97" customWidth="1"/>
    <col min="16" max="16" width="4" style="97" customWidth="1"/>
    <col min="17" max="17" width="6.28515625" style="97" customWidth="1"/>
    <col min="18" max="18" width="1.140625" style="97" customWidth="1"/>
    <col min="19" max="19" width="6.85546875" style="97" customWidth="1"/>
    <col min="20" max="20" width="4.5703125" style="97" customWidth="1"/>
    <col min="21" max="24" width="1.140625" style="97" customWidth="1"/>
    <col min="25" max="25" width="8" style="97" customWidth="1"/>
    <col min="26" max="26" width="3.42578125" style="97" customWidth="1"/>
    <col min="27" max="27" width="1.140625" style="97" customWidth="1"/>
    <col min="28" max="28" width="1" style="97" customWidth="1"/>
    <col min="29" max="29" width="11.5703125" style="97" customWidth="1"/>
    <col min="30" max="30" width="3.28515625" style="97" customWidth="1"/>
    <col min="31" max="256" width="6.85546875" style="97" customWidth="1"/>
    <col min="257" max="257" width="1.140625" style="97" customWidth="1"/>
    <col min="258" max="258" width="2.28515625" style="97" customWidth="1"/>
    <col min="259" max="259" width="1.140625" style="97" customWidth="1"/>
    <col min="260" max="260" width="11.42578125" style="97" customWidth="1"/>
    <col min="261" max="261" width="1.140625" style="97" customWidth="1"/>
    <col min="262" max="262" width="6.85546875" style="97" customWidth="1"/>
    <col min="263" max="264" width="1.140625" style="97" customWidth="1"/>
    <col min="265" max="265" width="2.28515625" style="97" customWidth="1"/>
    <col min="266" max="266" width="6.85546875" style="97" customWidth="1"/>
    <col min="267" max="267" width="1.140625" style="97" customWidth="1"/>
    <col min="268" max="268" width="3.42578125" style="97" customWidth="1"/>
    <col min="269" max="270" width="2.28515625" style="97" customWidth="1"/>
    <col min="271" max="271" width="1.140625" style="97" customWidth="1"/>
    <col min="272" max="272" width="4" style="97" customWidth="1"/>
    <col min="273" max="273" width="6.28515625" style="97" customWidth="1"/>
    <col min="274" max="274" width="1.140625" style="97" customWidth="1"/>
    <col min="275" max="275" width="6.85546875" style="97" customWidth="1"/>
    <col min="276" max="276" width="4.5703125" style="97" customWidth="1"/>
    <col min="277" max="280" width="1.140625" style="97" customWidth="1"/>
    <col min="281" max="281" width="8" style="97" customWidth="1"/>
    <col min="282" max="282" width="3.42578125" style="97" customWidth="1"/>
    <col min="283" max="283" width="1.140625" style="97" customWidth="1"/>
    <col min="284" max="284" width="1" style="97" customWidth="1"/>
    <col min="285" max="285" width="11.5703125" style="97" customWidth="1"/>
    <col min="286" max="286" width="3.28515625" style="97" customWidth="1"/>
    <col min="287" max="512" width="6.85546875" style="97" customWidth="1"/>
    <col min="513" max="513" width="1.140625" style="97" customWidth="1"/>
    <col min="514" max="514" width="2.28515625" style="97" customWidth="1"/>
    <col min="515" max="515" width="1.140625" style="97" customWidth="1"/>
    <col min="516" max="516" width="11.42578125" style="97" customWidth="1"/>
    <col min="517" max="517" width="1.140625" style="97" customWidth="1"/>
    <col min="518" max="518" width="6.85546875" style="97" customWidth="1"/>
    <col min="519" max="520" width="1.140625" style="97" customWidth="1"/>
    <col min="521" max="521" width="2.28515625" style="97" customWidth="1"/>
    <col min="522" max="522" width="6.85546875" style="97" customWidth="1"/>
    <col min="523" max="523" width="1.140625" style="97" customWidth="1"/>
    <col min="524" max="524" width="3.42578125" style="97" customWidth="1"/>
    <col min="525" max="526" width="2.28515625" style="97" customWidth="1"/>
    <col min="527" max="527" width="1.140625" style="97" customWidth="1"/>
    <col min="528" max="528" width="4" style="97" customWidth="1"/>
    <col min="529" max="529" width="6.28515625" style="97" customWidth="1"/>
    <col min="530" max="530" width="1.140625" style="97" customWidth="1"/>
    <col min="531" max="531" width="6.85546875" style="97" customWidth="1"/>
    <col min="532" max="532" width="4.5703125" style="97" customWidth="1"/>
    <col min="533" max="536" width="1.140625" style="97" customWidth="1"/>
    <col min="537" max="537" width="8" style="97" customWidth="1"/>
    <col min="538" max="538" width="3.42578125" style="97" customWidth="1"/>
    <col min="539" max="539" width="1.140625" style="97" customWidth="1"/>
    <col min="540" max="540" width="1" style="97" customWidth="1"/>
    <col min="541" max="541" width="11.5703125" style="97" customWidth="1"/>
    <col min="542" max="542" width="3.28515625" style="97" customWidth="1"/>
    <col min="543" max="768" width="6.85546875" style="97" customWidth="1"/>
    <col min="769" max="769" width="1.140625" style="97" customWidth="1"/>
    <col min="770" max="770" width="2.28515625" style="97" customWidth="1"/>
    <col min="771" max="771" width="1.140625" style="97" customWidth="1"/>
    <col min="772" max="772" width="11.42578125" style="97" customWidth="1"/>
    <col min="773" max="773" width="1.140625" style="97" customWidth="1"/>
    <col min="774" max="774" width="6.85546875" style="97" customWidth="1"/>
    <col min="775" max="776" width="1.140625" style="97" customWidth="1"/>
    <col min="777" max="777" width="2.28515625" style="97" customWidth="1"/>
    <col min="778" max="778" width="6.85546875" style="97" customWidth="1"/>
    <col min="779" max="779" width="1.140625" style="97" customWidth="1"/>
    <col min="780" max="780" width="3.42578125" style="97" customWidth="1"/>
    <col min="781" max="782" width="2.28515625" style="97" customWidth="1"/>
    <col min="783" max="783" width="1.140625" style="97" customWidth="1"/>
    <col min="784" max="784" width="4" style="97" customWidth="1"/>
    <col min="785" max="785" width="6.28515625" style="97" customWidth="1"/>
    <col min="786" max="786" width="1.140625" style="97" customWidth="1"/>
    <col min="787" max="787" width="6.85546875" style="97" customWidth="1"/>
    <col min="788" max="788" width="4.5703125" style="97" customWidth="1"/>
    <col min="789" max="792" width="1.140625" style="97" customWidth="1"/>
    <col min="793" max="793" width="8" style="97" customWidth="1"/>
    <col min="794" max="794" width="3.42578125" style="97" customWidth="1"/>
    <col min="795" max="795" width="1.140625" style="97" customWidth="1"/>
    <col min="796" max="796" width="1" style="97" customWidth="1"/>
    <col min="797" max="797" width="11.5703125" style="97" customWidth="1"/>
    <col min="798" max="798" width="3.28515625" style="97" customWidth="1"/>
    <col min="799" max="1024" width="6.85546875" style="97" customWidth="1"/>
    <col min="1025" max="1025" width="1.140625" style="97" customWidth="1"/>
    <col min="1026" max="1026" width="2.28515625" style="97" customWidth="1"/>
    <col min="1027" max="1027" width="1.140625" style="97" customWidth="1"/>
    <col min="1028" max="1028" width="11.42578125" style="97" customWidth="1"/>
    <col min="1029" max="1029" width="1.140625" style="97" customWidth="1"/>
    <col min="1030" max="1030" width="6.85546875" style="97" customWidth="1"/>
    <col min="1031" max="1032" width="1.140625" style="97" customWidth="1"/>
    <col min="1033" max="1033" width="2.28515625" style="97" customWidth="1"/>
    <col min="1034" max="1034" width="6.85546875" style="97" customWidth="1"/>
    <col min="1035" max="1035" width="1.140625" style="97" customWidth="1"/>
    <col min="1036" max="1036" width="3.42578125" style="97" customWidth="1"/>
    <col min="1037" max="1038" width="2.28515625" style="97" customWidth="1"/>
    <col min="1039" max="1039" width="1.140625" style="97" customWidth="1"/>
    <col min="1040" max="1040" width="4" style="97" customWidth="1"/>
    <col min="1041" max="1041" width="6.28515625" style="97" customWidth="1"/>
    <col min="1042" max="1042" width="1.140625" style="97" customWidth="1"/>
    <col min="1043" max="1043" width="6.85546875" style="97" customWidth="1"/>
    <col min="1044" max="1044" width="4.5703125" style="97" customWidth="1"/>
    <col min="1045" max="1048" width="1.140625" style="97" customWidth="1"/>
    <col min="1049" max="1049" width="8" style="97" customWidth="1"/>
    <col min="1050" max="1050" width="3.42578125" style="97" customWidth="1"/>
    <col min="1051" max="1051" width="1.140625" style="97" customWidth="1"/>
    <col min="1052" max="1052" width="1" style="97" customWidth="1"/>
    <col min="1053" max="1053" width="11.5703125" style="97" customWidth="1"/>
    <col min="1054" max="1054" width="3.28515625" style="97" customWidth="1"/>
    <col min="1055" max="1280" width="6.85546875" style="97" customWidth="1"/>
    <col min="1281" max="1281" width="1.140625" style="97" customWidth="1"/>
    <col min="1282" max="1282" width="2.28515625" style="97" customWidth="1"/>
    <col min="1283" max="1283" width="1.140625" style="97" customWidth="1"/>
    <col min="1284" max="1284" width="11.42578125" style="97" customWidth="1"/>
    <col min="1285" max="1285" width="1.140625" style="97" customWidth="1"/>
    <col min="1286" max="1286" width="6.85546875" style="97" customWidth="1"/>
    <col min="1287" max="1288" width="1.140625" style="97" customWidth="1"/>
    <col min="1289" max="1289" width="2.28515625" style="97" customWidth="1"/>
    <col min="1290" max="1290" width="6.85546875" style="97" customWidth="1"/>
    <col min="1291" max="1291" width="1.140625" style="97" customWidth="1"/>
    <col min="1292" max="1292" width="3.42578125" style="97" customWidth="1"/>
    <col min="1293" max="1294" width="2.28515625" style="97" customWidth="1"/>
    <col min="1295" max="1295" width="1.140625" style="97" customWidth="1"/>
    <col min="1296" max="1296" width="4" style="97" customWidth="1"/>
    <col min="1297" max="1297" width="6.28515625" style="97" customWidth="1"/>
    <col min="1298" max="1298" width="1.140625" style="97" customWidth="1"/>
    <col min="1299" max="1299" width="6.85546875" style="97" customWidth="1"/>
    <col min="1300" max="1300" width="4.5703125" style="97" customWidth="1"/>
    <col min="1301" max="1304" width="1.140625" style="97" customWidth="1"/>
    <col min="1305" max="1305" width="8" style="97" customWidth="1"/>
    <col min="1306" max="1306" width="3.42578125" style="97" customWidth="1"/>
    <col min="1307" max="1307" width="1.140625" style="97" customWidth="1"/>
    <col min="1308" max="1308" width="1" style="97" customWidth="1"/>
    <col min="1309" max="1309" width="11.5703125" style="97" customWidth="1"/>
    <col min="1310" max="1310" width="3.28515625" style="97" customWidth="1"/>
    <col min="1311" max="1536" width="6.85546875" style="97" customWidth="1"/>
    <col min="1537" max="1537" width="1.140625" style="97" customWidth="1"/>
    <col min="1538" max="1538" width="2.28515625" style="97" customWidth="1"/>
    <col min="1539" max="1539" width="1.140625" style="97" customWidth="1"/>
    <col min="1540" max="1540" width="11.42578125" style="97" customWidth="1"/>
    <col min="1541" max="1541" width="1.140625" style="97" customWidth="1"/>
    <col min="1542" max="1542" width="6.85546875" style="97" customWidth="1"/>
    <col min="1543" max="1544" width="1.140625" style="97" customWidth="1"/>
    <col min="1545" max="1545" width="2.28515625" style="97" customWidth="1"/>
    <col min="1546" max="1546" width="6.85546875" style="97" customWidth="1"/>
    <col min="1547" max="1547" width="1.140625" style="97" customWidth="1"/>
    <col min="1548" max="1548" width="3.42578125" style="97" customWidth="1"/>
    <col min="1549" max="1550" width="2.28515625" style="97" customWidth="1"/>
    <col min="1551" max="1551" width="1.140625" style="97" customWidth="1"/>
    <col min="1552" max="1552" width="4" style="97" customWidth="1"/>
    <col min="1553" max="1553" width="6.28515625" style="97" customWidth="1"/>
    <col min="1554" max="1554" width="1.140625" style="97" customWidth="1"/>
    <col min="1555" max="1555" width="6.85546875" style="97" customWidth="1"/>
    <col min="1556" max="1556" width="4.5703125" style="97" customWidth="1"/>
    <col min="1557" max="1560" width="1.140625" style="97" customWidth="1"/>
    <col min="1561" max="1561" width="8" style="97" customWidth="1"/>
    <col min="1562" max="1562" width="3.42578125" style="97" customWidth="1"/>
    <col min="1563" max="1563" width="1.140625" style="97" customWidth="1"/>
    <col min="1564" max="1564" width="1" style="97" customWidth="1"/>
    <col min="1565" max="1565" width="11.5703125" style="97" customWidth="1"/>
    <col min="1566" max="1566" width="3.28515625" style="97" customWidth="1"/>
    <col min="1567" max="1792" width="6.85546875" style="97" customWidth="1"/>
    <col min="1793" max="1793" width="1.140625" style="97" customWidth="1"/>
    <col min="1794" max="1794" width="2.28515625" style="97" customWidth="1"/>
    <col min="1795" max="1795" width="1.140625" style="97" customWidth="1"/>
    <col min="1796" max="1796" width="11.42578125" style="97" customWidth="1"/>
    <col min="1797" max="1797" width="1.140625" style="97" customWidth="1"/>
    <col min="1798" max="1798" width="6.85546875" style="97" customWidth="1"/>
    <col min="1799" max="1800" width="1.140625" style="97" customWidth="1"/>
    <col min="1801" max="1801" width="2.28515625" style="97" customWidth="1"/>
    <col min="1802" max="1802" width="6.85546875" style="97" customWidth="1"/>
    <col min="1803" max="1803" width="1.140625" style="97" customWidth="1"/>
    <col min="1804" max="1804" width="3.42578125" style="97" customWidth="1"/>
    <col min="1805" max="1806" width="2.28515625" style="97" customWidth="1"/>
    <col min="1807" max="1807" width="1.140625" style="97" customWidth="1"/>
    <col min="1808" max="1808" width="4" style="97" customWidth="1"/>
    <col min="1809" max="1809" width="6.28515625" style="97" customWidth="1"/>
    <col min="1810" max="1810" width="1.140625" style="97" customWidth="1"/>
    <col min="1811" max="1811" width="6.85546875" style="97" customWidth="1"/>
    <col min="1812" max="1812" width="4.5703125" style="97" customWidth="1"/>
    <col min="1813" max="1816" width="1.140625" style="97" customWidth="1"/>
    <col min="1817" max="1817" width="8" style="97" customWidth="1"/>
    <col min="1818" max="1818" width="3.42578125" style="97" customWidth="1"/>
    <col min="1819" max="1819" width="1.140625" style="97" customWidth="1"/>
    <col min="1820" max="1820" width="1" style="97" customWidth="1"/>
    <col min="1821" max="1821" width="11.5703125" style="97" customWidth="1"/>
    <col min="1822" max="1822" width="3.28515625" style="97" customWidth="1"/>
    <col min="1823" max="2048" width="6.85546875" style="97" customWidth="1"/>
    <col min="2049" max="2049" width="1.140625" style="97" customWidth="1"/>
    <col min="2050" max="2050" width="2.28515625" style="97" customWidth="1"/>
    <col min="2051" max="2051" width="1.140625" style="97" customWidth="1"/>
    <col min="2052" max="2052" width="11.42578125" style="97" customWidth="1"/>
    <col min="2053" max="2053" width="1.140625" style="97" customWidth="1"/>
    <col min="2054" max="2054" width="6.85546875" style="97" customWidth="1"/>
    <col min="2055" max="2056" width="1.140625" style="97" customWidth="1"/>
    <col min="2057" max="2057" width="2.28515625" style="97" customWidth="1"/>
    <col min="2058" max="2058" width="6.85546875" style="97" customWidth="1"/>
    <col min="2059" max="2059" width="1.140625" style="97" customWidth="1"/>
    <col min="2060" max="2060" width="3.42578125" style="97" customWidth="1"/>
    <col min="2061" max="2062" width="2.28515625" style="97" customWidth="1"/>
    <col min="2063" max="2063" width="1.140625" style="97" customWidth="1"/>
    <col min="2064" max="2064" width="4" style="97" customWidth="1"/>
    <col min="2065" max="2065" width="6.28515625" style="97" customWidth="1"/>
    <col min="2066" max="2066" width="1.140625" style="97" customWidth="1"/>
    <col min="2067" max="2067" width="6.85546875" style="97" customWidth="1"/>
    <col min="2068" max="2068" width="4.5703125" style="97" customWidth="1"/>
    <col min="2069" max="2072" width="1.140625" style="97" customWidth="1"/>
    <col min="2073" max="2073" width="8" style="97" customWidth="1"/>
    <col min="2074" max="2074" width="3.42578125" style="97" customWidth="1"/>
    <col min="2075" max="2075" width="1.140625" style="97" customWidth="1"/>
    <col min="2076" max="2076" width="1" style="97" customWidth="1"/>
    <col min="2077" max="2077" width="11.5703125" style="97" customWidth="1"/>
    <col min="2078" max="2078" width="3.28515625" style="97" customWidth="1"/>
    <col min="2079" max="2304" width="6.85546875" style="97" customWidth="1"/>
    <col min="2305" max="2305" width="1.140625" style="97" customWidth="1"/>
    <col min="2306" max="2306" width="2.28515625" style="97" customWidth="1"/>
    <col min="2307" max="2307" width="1.140625" style="97" customWidth="1"/>
    <col min="2308" max="2308" width="11.42578125" style="97" customWidth="1"/>
    <col min="2309" max="2309" width="1.140625" style="97" customWidth="1"/>
    <col min="2310" max="2310" width="6.85546875" style="97" customWidth="1"/>
    <col min="2311" max="2312" width="1.140625" style="97" customWidth="1"/>
    <col min="2313" max="2313" width="2.28515625" style="97" customWidth="1"/>
    <col min="2314" max="2314" width="6.85546875" style="97" customWidth="1"/>
    <col min="2315" max="2315" width="1.140625" style="97" customWidth="1"/>
    <col min="2316" max="2316" width="3.42578125" style="97" customWidth="1"/>
    <col min="2317" max="2318" width="2.28515625" style="97" customWidth="1"/>
    <col min="2319" max="2319" width="1.140625" style="97" customWidth="1"/>
    <col min="2320" max="2320" width="4" style="97" customWidth="1"/>
    <col min="2321" max="2321" width="6.28515625" style="97" customWidth="1"/>
    <col min="2322" max="2322" width="1.140625" style="97" customWidth="1"/>
    <col min="2323" max="2323" width="6.85546875" style="97" customWidth="1"/>
    <col min="2324" max="2324" width="4.5703125" style="97" customWidth="1"/>
    <col min="2325" max="2328" width="1.140625" style="97" customWidth="1"/>
    <col min="2329" max="2329" width="8" style="97" customWidth="1"/>
    <col min="2330" max="2330" width="3.42578125" style="97" customWidth="1"/>
    <col min="2331" max="2331" width="1.140625" style="97" customWidth="1"/>
    <col min="2332" max="2332" width="1" style="97" customWidth="1"/>
    <col min="2333" max="2333" width="11.5703125" style="97" customWidth="1"/>
    <col min="2334" max="2334" width="3.28515625" style="97" customWidth="1"/>
    <col min="2335" max="2560" width="6.85546875" style="97" customWidth="1"/>
    <col min="2561" max="2561" width="1.140625" style="97" customWidth="1"/>
    <col min="2562" max="2562" width="2.28515625" style="97" customWidth="1"/>
    <col min="2563" max="2563" width="1.140625" style="97" customWidth="1"/>
    <col min="2564" max="2564" width="11.42578125" style="97" customWidth="1"/>
    <col min="2565" max="2565" width="1.140625" style="97" customWidth="1"/>
    <col min="2566" max="2566" width="6.85546875" style="97" customWidth="1"/>
    <col min="2567" max="2568" width="1.140625" style="97" customWidth="1"/>
    <col min="2569" max="2569" width="2.28515625" style="97" customWidth="1"/>
    <col min="2570" max="2570" width="6.85546875" style="97" customWidth="1"/>
    <col min="2571" max="2571" width="1.140625" style="97" customWidth="1"/>
    <col min="2572" max="2572" width="3.42578125" style="97" customWidth="1"/>
    <col min="2573" max="2574" width="2.28515625" style="97" customWidth="1"/>
    <col min="2575" max="2575" width="1.140625" style="97" customWidth="1"/>
    <col min="2576" max="2576" width="4" style="97" customWidth="1"/>
    <col min="2577" max="2577" width="6.28515625" style="97" customWidth="1"/>
    <col min="2578" max="2578" width="1.140625" style="97" customWidth="1"/>
    <col min="2579" max="2579" width="6.85546875" style="97" customWidth="1"/>
    <col min="2580" max="2580" width="4.5703125" style="97" customWidth="1"/>
    <col min="2581" max="2584" width="1.140625" style="97" customWidth="1"/>
    <col min="2585" max="2585" width="8" style="97" customWidth="1"/>
    <col min="2586" max="2586" width="3.42578125" style="97" customWidth="1"/>
    <col min="2587" max="2587" width="1.140625" style="97" customWidth="1"/>
    <col min="2588" max="2588" width="1" style="97" customWidth="1"/>
    <col min="2589" max="2589" width="11.5703125" style="97" customWidth="1"/>
    <col min="2590" max="2590" width="3.28515625" style="97" customWidth="1"/>
    <col min="2591" max="2816" width="6.85546875" style="97" customWidth="1"/>
    <col min="2817" max="2817" width="1.140625" style="97" customWidth="1"/>
    <col min="2818" max="2818" width="2.28515625" style="97" customWidth="1"/>
    <col min="2819" max="2819" width="1.140625" style="97" customWidth="1"/>
    <col min="2820" max="2820" width="11.42578125" style="97" customWidth="1"/>
    <col min="2821" max="2821" width="1.140625" style="97" customWidth="1"/>
    <col min="2822" max="2822" width="6.85546875" style="97" customWidth="1"/>
    <col min="2823" max="2824" width="1.140625" style="97" customWidth="1"/>
    <col min="2825" max="2825" width="2.28515625" style="97" customWidth="1"/>
    <col min="2826" max="2826" width="6.85546875" style="97" customWidth="1"/>
    <col min="2827" max="2827" width="1.140625" style="97" customWidth="1"/>
    <col min="2828" max="2828" width="3.42578125" style="97" customWidth="1"/>
    <col min="2829" max="2830" width="2.28515625" style="97" customWidth="1"/>
    <col min="2831" max="2831" width="1.140625" style="97" customWidth="1"/>
    <col min="2832" max="2832" width="4" style="97" customWidth="1"/>
    <col min="2833" max="2833" width="6.28515625" style="97" customWidth="1"/>
    <col min="2834" max="2834" width="1.140625" style="97" customWidth="1"/>
    <col min="2835" max="2835" width="6.85546875" style="97" customWidth="1"/>
    <col min="2836" max="2836" width="4.5703125" style="97" customWidth="1"/>
    <col min="2837" max="2840" width="1.140625" style="97" customWidth="1"/>
    <col min="2841" max="2841" width="8" style="97" customWidth="1"/>
    <col min="2842" max="2842" width="3.42578125" style="97" customWidth="1"/>
    <col min="2843" max="2843" width="1.140625" style="97" customWidth="1"/>
    <col min="2844" max="2844" width="1" style="97" customWidth="1"/>
    <col min="2845" max="2845" width="11.5703125" style="97" customWidth="1"/>
    <col min="2846" max="2846" width="3.28515625" style="97" customWidth="1"/>
    <col min="2847" max="3072" width="6.85546875" style="97" customWidth="1"/>
    <col min="3073" max="3073" width="1.140625" style="97" customWidth="1"/>
    <col min="3074" max="3074" width="2.28515625" style="97" customWidth="1"/>
    <col min="3075" max="3075" width="1.140625" style="97" customWidth="1"/>
    <col min="3076" max="3076" width="11.42578125" style="97" customWidth="1"/>
    <col min="3077" max="3077" width="1.140625" style="97" customWidth="1"/>
    <col min="3078" max="3078" width="6.85546875" style="97" customWidth="1"/>
    <col min="3079" max="3080" width="1.140625" style="97" customWidth="1"/>
    <col min="3081" max="3081" width="2.28515625" style="97" customWidth="1"/>
    <col min="3082" max="3082" width="6.85546875" style="97" customWidth="1"/>
    <col min="3083" max="3083" width="1.140625" style="97" customWidth="1"/>
    <col min="3084" max="3084" width="3.42578125" style="97" customWidth="1"/>
    <col min="3085" max="3086" width="2.28515625" style="97" customWidth="1"/>
    <col min="3087" max="3087" width="1.140625" style="97" customWidth="1"/>
    <col min="3088" max="3088" width="4" style="97" customWidth="1"/>
    <col min="3089" max="3089" width="6.28515625" style="97" customWidth="1"/>
    <col min="3090" max="3090" width="1.140625" style="97" customWidth="1"/>
    <col min="3091" max="3091" width="6.85546875" style="97" customWidth="1"/>
    <col min="3092" max="3092" width="4.5703125" style="97" customWidth="1"/>
    <col min="3093" max="3096" width="1.140625" style="97" customWidth="1"/>
    <col min="3097" max="3097" width="8" style="97" customWidth="1"/>
    <col min="3098" max="3098" width="3.42578125" style="97" customWidth="1"/>
    <col min="3099" max="3099" width="1.140625" style="97" customWidth="1"/>
    <col min="3100" max="3100" width="1" style="97" customWidth="1"/>
    <col min="3101" max="3101" width="11.5703125" style="97" customWidth="1"/>
    <col min="3102" max="3102" width="3.28515625" style="97" customWidth="1"/>
    <col min="3103" max="3328" width="6.85546875" style="97" customWidth="1"/>
    <col min="3329" max="3329" width="1.140625" style="97" customWidth="1"/>
    <col min="3330" max="3330" width="2.28515625" style="97" customWidth="1"/>
    <col min="3331" max="3331" width="1.140625" style="97" customWidth="1"/>
    <col min="3332" max="3332" width="11.42578125" style="97" customWidth="1"/>
    <col min="3333" max="3333" width="1.140625" style="97" customWidth="1"/>
    <col min="3334" max="3334" width="6.85546875" style="97" customWidth="1"/>
    <col min="3335" max="3336" width="1.140625" style="97" customWidth="1"/>
    <col min="3337" max="3337" width="2.28515625" style="97" customWidth="1"/>
    <col min="3338" max="3338" width="6.85546875" style="97" customWidth="1"/>
    <col min="3339" max="3339" width="1.140625" style="97" customWidth="1"/>
    <col min="3340" max="3340" width="3.42578125" style="97" customWidth="1"/>
    <col min="3341" max="3342" width="2.28515625" style="97" customWidth="1"/>
    <col min="3343" max="3343" width="1.140625" style="97" customWidth="1"/>
    <col min="3344" max="3344" width="4" style="97" customWidth="1"/>
    <col min="3345" max="3345" width="6.28515625" style="97" customWidth="1"/>
    <col min="3346" max="3346" width="1.140625" style="97" customWidth="1"/>
    <col min="3347" max="3347" width="6.85546875" style="97" customWidth="1"/>
    <col min="3348" max="3348" width="4.5703125" style="97" customWidth="1"/>
    <col min="3349" max="3352" width="1.140625" style="97" customWidth="1"/>
    <col min="3353" max="3353" width="8" style="97" customWidth="1"/>
    <col min="3354" max="3354" width="3.42578125" style="97" customWidth="1"/>
    <col min="3355" max="3355" width="1.140625" style="97" customWidth="1"/>
    <col min="3356" max="3356" width="1" style="97" customWidth="1"/>
    <col min="3357" max="3357" width="11.5703125" style="97" customWidth="1"/>
    <col min="3358" max="3358" width="3.28515625" style="97" customWidth="1"/>
    <col min="3359" max="3584" width="6.85546875" style="97" customWidth="1"/>
    <col min="3585" max="3585" width="1.140625" style="97" customWidth="1"/>
    <col min="3586" max="3586" width="2.28515625" style="97" customWidth="1"/>
    <col min="3587" max="3587" width="1.140625" style="97" customWidth="1"/>
    <col min="3588" max="3588" width="11.42578125" style="97" customWidth="1"/>
    <col min="3589" max="3589" width="1.140625" style="97" customWidth="1"/>
    <col min="3590" max="3590" width="6.85546875" style="97" customWidth="1"/>
    <col min="3591" max="3592" width="1.140625" style="97" customWidth="1"/>
    <col min="3593" max="3593" width="2.28515625" style="97" customWidth="1"/>
    <col min="3594" max="3594" width="6.85546875" style="97" customWidth="1"/>
    <col min="3595" max="3595" width="1.140625" style="97" customWidth="1"/>
    <col min="3596" max="3596" width="3.42578125" style="97" customWidth="1"/>
    <col min="3597" max="3598" width="2.28515625" style="97" customWidth="1"/>
    <col min="3599" max="3599" width="1.140625" style="97" customWidth="1"/>
    <col min="3600" max="3600" width="4" style="97" customWidth="1"/>
    <col min="3601" max="3601" width="6.28515625" style="97" customWidth="1"/>
    <col min="3602" max="3602" width="1.140625" style="97" customWidth="1"/>
    <col min="3603" max="3603" width="6.85546875" style="97" customWidth="1"/>
    <col min="3604" max="3604" width="4.5703125" style="97" customWidth="1"/>
    <col min="3605" max="3608" width="1.140625" style="97" customWidth="1"/>
    <col min="3609" max="3609" width="8" style="97" customWidth="1"/>
    <col min="3610" max="3610" width="3.42578125" style="97" customWidth="1"/>
    <col min="3611" max="3611" width="1.140625" style="97" customWidth="1"/>
    <col min="3612" max="3612" width="1" style="97" customWidth="1"/>
    <col min="3613" max="3613" width="11.5703125" style="97" customWidth="1"/>
    <col min="3614" max="3614" width="3.28515625" style="97" customWidth="1"/>
    <col min="3615" max="3840" width="6.85546875" style="97" customWidth="1"/>
    <col min="3841" max="3841" width="1.140625" style="97" customWidth="1"/>
    <col min="3842" max="3842" width="2.28515625" style="97" customWidth="1"/>
    <col min="3843" max="3843" width="1.140625" style="97" customWidth="1"/>
    <col min="3844" max="3844" width="11.42578125" style="97" customWidth="1"/>
    <col min="3845" max="3845" width="1.140625" style="97" customWidth="1"/>
    <col min="3846" max="3846" width="6.85546875" style="97" customWidth="1"/>
    <col min="3847" max="3848" width="1.140625" style="97" customWidth="1"/>
    <col min="3849" max="3849" width="2.28515625" style="97" customWidth="1"/>
    <col min="3850" max="3850" width="6.85546875" style="97" customWidth="1"/>
    <col min="3851" max="3851" width="1.140625" style="97" customWidth="1"/>
    <col min="3852" max="3852" width="3.42578125" style="97" customWidth="1"/>
    <col min="3853" max="3854" width="2.28515625" style="97" customWidth="1"/>
    <col min="3855" max="3855" width="1.140625" style="97" customWidth="1"/>
    <col min="3856" max="3856" width="4" style="97" customWidth="1"/>
    <col min="3857" max="3857" width="6.28515625" style="97" customWidth="1"/>
    <col min="3858" max="3858" width="1.140625" style="97" customWidth="1"/>
    <col min="3859" max="3859" width="6.85546875" style="97" customWidth="1"/>
    <col min="3860" max="3860" width="4.5703125" style="97" customWidth="1"/>
    <col min="3861" max="3864" width="1.140625" style="97" customWidth="1"/>
    <col min="3865" max="3865" width="8" style="97" customWidth="1"/>
    <col min="3866" max="3866" width="3.42578125" style="97" customWidth="1"/>
    <col min="3867" max="3867" width="1.140625" style="97" customWidth="1"/>
    <col min="3868" max="3868" width="1" style="97" customWidth="1"/>
    <col min="3869" max="3869" width="11.5703125" style="97" customWidth="1"/>
    <col min="3870" max="3870" width="3.28515625" style="97" customWidth="1"/>
    <col min="3871" max="4096" width="6.85546875" style="97" customWidth="1"/>
    <col min="4097" max="4097" width="1.140625" style="97" customWidth="1"/>
    <col min="4098" max="4098" width="2.28515625" style="97" customWidth="1"/>
    <col min="4099" max="4099" width="1.140625" style="97" customWidth="1"/>
    <col min="4100" max="4100" width="11.42578125" style="97" customWidth="1"/>
    <col min="4101" max="4101" width="1.140625" style="97" customWidth="1"/>
    <col min="4102" max="4102" width="6.85546875" style="97" customWidth="1"/>
    <col min="4103" max="4104" width="1.140625" style="97" customWidth="1"/>
    <col min="4105" max="4105" width="2.28515625" style="97" customWidth="1"/>
    <col min="4106" max="4106" width="6.85546875" style="97" customWidth="1"/>
    <col min="4107" max="4107" width="1.140625" style="97" customWidth="1"/>
    <col min="4108" max="4108" width="3.42578125" style="97" customWidth="1"/>
    <col min="4109" max="4110" width="2.28515625" style="97" customWidth="1"/>
    <col min="4111" max="4111" width="1.140625" style="97" customWidth="1"/>
    <col min="4112" max="4112" width="4" style="97" customWidth="1"/>
    <col min="4113" max="4113" width="6.28515625" style="97" customWidth="1"/>
    <col min="4114" max="4114" width="1.140625" style="97" customWidth="1"/>
    <col min="4115" max="4115" width="6.85546875" style="97" customWidth="1"/>
    <col min="4116" max="4116" width="4.5703125" style="97" customWidth="1"/>
    <col min="4117" max="4120" width="1.140625" style="97" customWidth="1"/>
    <col min="4121" max="4121" width="8" style="97" customWidth="1"/>
    <col min="4122" max="4122" width="3.42578125" style="97" customWidth="1"/>
    <col min="4123" max="4123" width="1.140625" style="97" customWidth="1"/>
    <col min="4124" max="4124" width="1" style="97" customWidth="1"/>
    <col min="4125" max="4125" width="11.5703125" style="97" customWidth="1"/>
    <col min="4126" max="4126" width="3.28515625" style="97" customWidth="1"/>
    <col min="4127" max="4352" width="6.85546875" style="97" customWidth="1"/>
    <col min="4353" max="4353" width="1.140625" style="97" customWidth="1"/>
    <col min="4354" max="4354" width="2.28515625" style="97" customWidth="1"/>
    <col min="4355" max="4355" width="1.140625" style="97" customWidth="1"/>
    <col min="4356" max="4356" width="11.42578125" style="97" customWidth="1"/>
    <col min="4357" max="4357" width="1.140625" style="97" customWidth="1"/>
    <col min="4358" max="4358" width="6.85546875" style="97" customWidth="1"/>
    <col min="4359" max="4360" width="1.140625" style="97" customWidth="1"/>
    <col min="4361" max="4361" width="2.28515625" style="97" customWidth="1"/>
    <col min="4362" max="4362" width="6.85546875" style="97" customWidth="1"/>
    <col min="4363" max="4363" width="1.140625" style="97" customWidth="1"/>
    <col min="4364" max="4364" width="3.42578125" style="97" customWidth="1"/>
    <col min="4365" max="4366" width="2.28515625" style="97" customWidth="1"/>
    <col min="4367" max="4367" width="1.140625" style="97" customWidth="1"/>
    <col min="4368" max="4368" width="4" style="97" customWidth="1"/>
    <col min="4369" max="4369" width="6.28515625" style="97" customWidth="1"/>
    <col min="4370" max="4370" width="1.140625" style="97" customWidth="1"/>
    <col min="4371" max="4371" width="6.85546875" style="97" customWidth="1"/>
    <col min="4372" max="4372" width="4.5703125" style="97" customWidth="1"/>
    <col min="4373" max="4376" width="1.140625" style="97" customWidth="1"/>
    <col min="4377" max="4377" width="8" style="97" customWidth="1"/>
    <col min="4378" max="4378" width="3.42578125" style="97" customWidth="1"/>
    <col min="4379" max="4379" width="1.140625" style="97" customWidth="1"/>
    <col min="4380" max="4380" width="1" style="97" customWidth="1"/>
    <col min="4381" max="4381" width="11.5703125" style="97" customWidth="1"/>
    <col min="4382" max="4382" width="3.28515625" style="97" customWidth="1"/>
    <col min="4383" max="4608" width="6.85546875" style="97" customWidth="1"/>
    <col min="4609" max="4609" width="1.140625" style="97" customWidth="1"/>
    <col min="4610" max="4610" width="2.28515625" style="97" customWidth="1"/>
    <col min="4611" max="4611" width="1.140625" style="97" customWidth="1"/>
    <col min="4612" max="4612" width="11.42578125" style="97" customWidth="1"/>
    <col min="4613" max="4613" width="1.140625" style="97" customWidth="1"/>
    <col min="4614" max="4614" width="6.85546875" style="97" customWidth="1"/>
    <col min="4615" max="4616" width="1.140625" style="97" customWidth="1"/>
    <col min="4617" max="4617" width="2.28515625" style="97" customWidth="1"/>
    <col min="4618" max="4618" width="6.85546875" style="97" customWidth="1"/>
    <col min="4619" max="4619" width="1.140625" style="97" customWidth="1"/>
    <col min="4620" max="4620" width="3.42578125" style="97" customWidth="1"/>
    <col min="4621" max="4622" width="2.28515625" style="97" customWidth="1"/>
    <col min="4623" max="4623" width="1.140625" style="97" customWidth="1"/>
    <col min="4624" max="4624" width="4" style="97" customWidth="1"/>
    <col min="4625" max="4625" width="6.28515625" style="97" customWidth="1"/>
    <col min="4626" max="4626" width="1.140625" style="97" customWidth="1"/>
    <col min="4627" max="4627" width="6.85546875" style="97" customWidth="1"/>
    <col min="4628" max="4628" width="4.5703125" style="97" customWidth="1"/>
    <col min="4629" max="4632" width="1.140625" style="97" customWidth="1"/>
    <col min="4633" max="4633" width="8" style="97" customWidth="1"/>
    <col min="4634" max="4634" width="3.42578125" style="97" customWidth="1"/>
    <col min="4635" max="4635" width="1.140625" style="97" customWidth="1"/>
    <col min="4636" max="4636" width="1" style="97" customWidth="1"/>
    <col min="4637" max="4637" width="11.5703125" style="97" customWidth="1"/>
    <col min="4638" max="4638" width="3.28515625" style="97" customWidth="1"/>
    <col min="4639" max="4864" width="6.85546875" style="97" customWidth="1"/>
    <col min="4865" max="4865" width="1.140625" style="97" customWidth="1"/>
    <col min="4866" max="4866" width="2.28515625" style="97" customWidth="1"/>
    <col min="4867" max="4867" width="1.140625" style="97" customWidth="1"/>
    <col min="4868" max="4868" width="11.42578125" style="97" customWidth="1"/>
    <col min="4869" max="4869" width="1.140625" style="97" customWidth="1"/>
    <col min="4870" max="4870" width="6.85546875" style="97" customWidth="1"/>
    <col min="4871" max="4872" width="1.140625" style="97" customWidth="1"/>
    <col min="4873" max="4873" width="2.28515625" style="97" customWidth="1"/>
    <col min="4874" max="4874" width="6.85546875" style="97" customWidth="1"/>
    <col min="4875" max="4875" width="1.140625" style="97" customWidth="1"/>
    <col min="4876" max="4876" width="3.42578125" style="97" customWidth="1"/>
    <col min="4877" max="4878" width="2.28515625" style="97" customWidth="1"/>
    <col min="4879" max="4879" width="1.140625" style="97" customWidth="1"/>
    <col min="4880" max="4880" width="4" style="97" customWidth="1"/>
    <col min="4881" max="4881" width="6.28515625" style="97" customWidth="1"/>
    <col min="4882" max="4882" width="1.140625" style="97" customWidth="1"/>
    <col min="4883" max="4883" width="6.85546875" style="97" customWidth="1"/>
    <col min="4884" max="4884" width="4.5703125" style="97" customWidth="1"/>
    <col min="4885" max="4888" width="1.140625" style="97" customWidth="1"/>
    <col min="4889" max="4889" width="8" style="97" customWidth="1"/>
    <col min="4890" max="4890" width="3.42578125" style="97" customWidth="1"/>
    <col min="4891" max="4891" width="1.140625" style="97" customWidth="1"/>
    <col min="4892" max="4892" width="1" style="97" customWidth="1"/>
    <col min="4893" max="4893" width="11.5703125" style="97" customWidth="1"/>
    <col min="4894" max="4894" width="3.28515625" style="97" customWidth="1"/>
    <col min="4895" max="5120" width="6.85546875" style="97" customWidth="1"/>
    <col min="5121" max="5121" width="1.140625" style="97" customWidth="1"/>
    <col min="5122" max="5122" width="2.28515625" style="97" customWidth="1"/>
    <col min="5123" max="5123" width="1.140625" style="97" customWidth="1"/>
    <col min="5124" max="5124" width="11.42578125" style="97" customWidth="1"/>
    <col min="5125" max="5125" width="1.140625" style="97" customWidth="1"/>
    <col min="5126" max="5126" width="6.85546875" style="97" customWidth="1"/>
    <col min="5127" max="5128" width="1.140625" style="97" customWidth="1"/>
    <col min="5129" max="5129" width="2.28515625" style="97" customWidth="1"/>
    <col min="5130" max="5130" width="6.85546875" style="97" customWidth="1"/>
    <col min="5131" max="5131" width="1.140625" style="97" customWidth="1"/>
    <col min="5132" max="5132" width="3.42578125" style="97" customWidth="1"/>
    <col min="5133" max="5134" width="2.28515625" style="97" customWidth="1"/>
    <col min="5135" max="5135" width="1.140625" style="97" customWidth="1"/>
    <col min="5136" max="5136" width="4" style="97" customWidth="1"/>
    <col min="5137" max="5137" width="6.28515625" style="97" customWidth="1"/>
    <col min="5138" max="5138" width="1.140625" style="97" customWidth="1"/>
    <col min="5139" max="5139" width="6.85546875" style="97" customWidth="1"/>
    <col min="5140" max="5140" width="4.5703125" style="97" customWidth="1"/>
    <col min="5141" max="5144" width="1.140625" style="97" customWidth="1"/>
    <col min="5145" max="5145" width="8" style="97" customWidth="1"/>
    <col min="5146" max="5146" width="3.42578125" style="97" customWidth="1"/>
    <col min="5147" max="5147" width="1.140625" style="97" customWidth="1"/>
    <col min="5148" max="5148" width="1" style="97" customWidth="1"/>
    <col min="5149" max="5149" width="11.5703125" style="97" customWidth="1"/>
    <col min="5150" max="5150" width="3.28515625" style="97" customWidth="1"/>
    <col min="5151" max="5376" width="6.85546875" style="97" customWidth="1"/>
    <col min="5377" max="5377" width="1.140625" style="97" customWidth="1"/>
    <col min="5378" max="5378" width="2.28515625" style="97" customWidth="1"/>
    <col min="5379" max="5379" width="1.140625" style="97" customWidth="1"/>
    <col min="5380" max="5380" width="11.42578125" style="97" customWidth="1"/>
    <col min="5381" max="5381" width="1.140625" style="97" customWidth="1"/>
    <col min="5382" max="5382" width="6.85546875" style="97" customWidth="1"/>
    <col min="5383" max="5384" width="1.140625" style="97" customWidth="1"/>
    <col min="5385" max="5385" width="2.28515625" style="97" customWidth="1"/>
    <col min="5386" max="5386" width="6.85546875" style="97" customWidth="1"/>
    <col min="5387" max="5387" width="1.140625" style="97" customWidth="1"/>
    <col min="5388" max="5388" width="3.42578125" style="97" customWidth="1"/>
    <col min="5389" max="5390" width="2.28515625" style="97" customWidth="1"/>
    <col min="5391" max="5391" width="1.140625" style="97" customWidth="1"/>
    <col min="5392" max="5392" width="4" style="97" customWidth="1"/>
    <col min="5393" max="5393" width="6.28515625" style="97" customWidth="1"/>
    <col min="5394" max="5394" width="1.140625" style="97" customWidth="1"/>
    <col min="5395" max="5395" width="6.85546875" style="97" customWidth="1"/>
    <col min="5396" max="5396" width="4.5703125" style="97" customWidth="1"/>
    <col min="5397" max="5400" width="1.140625" style="97" customWidth="1"/>
    <col min="5401" max="5401" width="8" style="97" customWidth="1"/>
    <col min="5402" max="5402" width="3.42578125" style="97" customWidth="1"/>
    <col min="5403" max="5403" width="1.140625" style="97" customWidth="1"/>
    <col min="5404" max="5404" width="1" style="97" customWidth="1"/>
    <col min="5405" max="5405" width="11.5703125" style="97" customWidth="1"/>
    <col min="5406" max="5406" width="3.28515625" style="97" customWidth="1"/>
    <col min="5407" max="5632" width="6.85546875" style="97" customWidth="1"/>
    <col min="5633" max="5633" width="1.140625" style="97" customWidth="1"/>
    <col min="5634" max="5634" width="2.28515625" style="97" customWidth="1"/>
    <col min="5635" max="5635" width="1.140625" style="97" customWidth="1"/>
    <col min="5636" max="5636" width="11.42578125" style="97" customWidth="1"/>
    <col min="5637" max="5637" width="1.140625" style="97" customWidth="1"/>
    <col min="5638" max="5638" width="6.85546875" style="97" customWidth="1"/>
    <col min="5639" max="5640" width="1.140625" style="97" customWidth="1"/>
    <col min="5641" max="5641" width="2.28515625" style="97" customWidth="1"/>
    <col min="5642" max="5642" width="6.85546875" style="97" customWidth="1"/>
    <col min="5643" max="5643" width="1.140625" style="97" customWidth="1"/>
    <col min="5644" max="5644" width="3.42578125" style="97" customWidth="1"/>
    <col min="5645" max="5646" width="2.28515625" style="97" customWidth="1"/>
    <col min="5647" max="5647" width="1.140625" style="97" customWidth="1"/>
    <col min="5648" max="5648" width="4" style="97" customWidth="1"/>
    <col min="5649" max="5649" width="6.28515625" style="97" customWidth="1"/>
    <col min="5650" max="5650" width="1.140625" style="97" customWidth="1"/>
    <col min="5651" max="5651" width="6.85546875" style="97" customWidth="1"/>
    <col min="5652" max="5652" width="4.5703125" style="97" customWidth="1"/>
    <col min="5653" max="5656" width="1.140625" style="97" customWidth="1"/>
    <col min="5657" max="5657" width="8" style="97" customWidth="1"/>
    <col min="5658" max="5658" width="3.42578125" style="97" customWidth="1"/>
    <col min="5659" max="5659" width="1.140625" style="97" customWidth="1"/>
    <col min="5660" max="5660" width="1" style="97" customWidth="1"/>
    <col min="5661" max="5661" width="11.5703125" style="97" customWidth="1"/>
    <col min="5662" max="5662" width="3.28515625" style="97" customWidth="1"/>
    <col min="5663" max="5888" width="6.85546875" style="97" customWidth="1"/>
    <col min="5889" max="5889" width="1.140625" style="97" customWidth="1"/>
    <col min="5890" max="5890" width="2.28515625" style="97" customWidth="1"/>
    <col min="5891" max="5891" width="1.140625" style="97" customWidth="1"/>
    <col min="5892" max="5892" width="11.42578125" style="97" customWidth="1"/>
    <col min="5893" max="5893" width="1.140625" style="97" customWidth="1"/>
    <col min="5894" max="5894" width="6.85546875" style="97" customWidth="1"/>
    <col min="5895" max="5896" width="1.140625" style="97" customWidth="1"/>
    <col min="5897" max="5897" width="2.28515625" style="97" customWidth="1"/>
    <col min="5898" max="5898" width="6.85546875" style="97" customWidth="1"/>
    <col min="5899" max="5899" width="1.140625" style="97" customWidth="1"/>
    <col min="5900" max="5900" width="3.42578125" style="97" customWidth="1"/>
    <col min="5901" max="5902" width="2.28515625" style="97" customWidth="1"/>
    <col min="5903" max="5903" width="1.140625" style="97" customWidth="1"/>
    <col min="5904" max="5904" width="4" style="97" customWidth="1"/>
    <col min="5905" max="5905" width="6.28515625" style="97" customWidth="1"/>
    <col min="5906" max="5906" width="1.140625" style="97" customWidth="1"/>
    <col min="5907" max="5907" width="6.85546875" style="97" customWidth="1"/>
    <col min="5908" max="5908" width="4.5703125" style="97" customWidth="1"/>
    <col min="5909" max="5912" width="1.140625" style="97" customWidth="1"/>
    <col min="5913" max="5913" width="8" style="97" customWidth="1"/>
    <col min="5914" max="5914" width="3.42578125" style="97" customWidth="1"/>
    <col min="5915" max="5915" width="1.140625" style="97" customWidth="1"/>
    <col min="5916" max="5916" width="1" style="97" customWidth="1"/>
    <col min="5917" max="5917" width="11.5703125" style="97" customWidth="1"/>
    <col min="5918" max="5918" width="3.28515625" style="97" customWidth="1"/>
    <col min="5919" max="6144" width="6.85546875" style="97" customWidth="1"/>
    <col min="6145" max="6145" width="1.140625" style="97" customWidth="1"/>
    <col min="6146" max="6146" width="2.28515625" style="97" customWidth="1"/>
    <col min="6147" max="6147" width="1.140625" style="97" customWidth="1"/>
    <col min="6148" max="6148" width="11.42578125" style="97" customWidth="1"/>
    <col min="6149" max="6149" width="1.140625" style="97" customWidth="1"/>
    <col min="6150" max="6150" width="6.85546875" style="97" customWidth="1"/>
    <col min="6151" max="6152" width="1.140625" style="97" customWidth="1"/>
    <col min="6153" max="6153" width="2.28515625" style="97" customWidth="1"/>
    <col min="6154" max="6154" width="6.85546875" style="97" customWidth="1"/>
    <col min="6155" max="6155" width="1.140625" style="97" customWidth="1"/>
    <col min="6156" max="6156" width="3.42578125" style="97" customWidth="1"/>
    <col min="6157" max="6158" width="2.28515625" style="97" customWidth="1"/>
    <col min="6159" max="6159" width="1.140625" style="97" customWidth="1"/>
    <col min="6160" max="6160" width="4" style="97" customWidth="1"/>
    <col min="6161" max="6161" width="6.28515625" style="97" customWidth="1"/>
    <col min="6162" max="6162" width="1.140625" style="97" customWidth="1"/>
    <col min="6163" max="6163" width="6.85546875" style="97" customWidth="1"/>
    <col min="6164" max="6164" width="4.5703125" style="97" customWidth="1"/>
    <col min="6165" max="6168" width="1.140625" style="97" customWidth="1"/>
    <col min="6169" max="6169" width="8" style="97" customWidth="1"/>
    <col min="6170" max="6170" width="3.42578125" style="97" customWidth="1"/>
    <col min="6171" max="6171" width="1.140625" style="97" customWidth="1"/>
    <col min="6172" max="6172" width="1" style="97" customWidth="1"/>
    <col min="6173" max="6173" width="11.5703125" style="97" customWidth="1"/>
    <col min="6174" max="6174" width="3.28515625" style="97" customWidth="1"/>
    <col min="6175" max="6400" width="6.85546875" style="97" customWidth="1"/>
    <col min="6401" max="6401" width="1.140625" style="97" customWidth="1"/>
    <col min="6402" max="6402" width="2.28515625" style="97" customWidth="1"/>
    <col min="6403" max="6403" width="1.140625" style="97" customWidth="1"/>
    <col min="6404" max="6404" width="11.42578125" style="97" customWidth="1"/>
    <col min="6405" max="6405" width="1.140625" style="97" customWidth="1"/>
    <col min="6406" max="6406" width="6.85546875" style="97" customWidth="1"/>
    <col min="6407" max="6408" width="1.140625" style="97" customWidth="1"/>
    <col min="6409" max="6409" width="2.28515625" style="97" customWidth="1"/>
    <col min="6410" max="6410" width="6.85546875" style="97" customWidth="1"/>
    <col min="6411" max="6411" width="1.140625" style="97" customWidth="1"/>
    <col min="6412" max="6412" width="3.42578125" style="97" customWidth="1"/>
    <col min="6413" max="6414" width="2.28515625" style="97" customWidth="1"/>
    <col min="6415" max="6415" width="1.140625" style="97" customWidth="1"/>
    <col min="6416" max="6416" width="4" style="97" customWidth="1"/>
    <col min="6417" max="6417" width="6.28515625" style="97" customWidth="1"/>
    <col min="6418" max="6418" width="1.140625" style="97" customWidth="1"/>
    <col min="6419" max="6419" width="6.85546875" style="97" customWidth="1"/>
    <col min="6420" max="6420" width="4.5703125" style="97" customWidth="1"/>
    <col min="6421" max="6424" width="1.140625" style="97" customWidth="1"/>
    <col min="6425" max="6425" width="8" style="97" customWidth="1"/>
    <col min="6426" max="6426" width="3.42578125" style="97" customWidth="1"/>
    <col min="6427" max="6427" width="1.140625" style="97" customWidth="1"/>
    <col min="6428" max="6428" width="1" style="97" customWidth="1"/>
    <col min="6429" max="6429" width="11.5703125" style="97" customWidth="1"/>
    <col min="6430" max="6430" width="3.28515625" style="97" customWidth="1"/>
    <col min="6431" max="6656" width="6.85546875" style="97" customWidth="1"/>
    <col min="6657" max="6657" width="1.140625" style="97" customWidth="1"/>
    <col min="6658" max="6658" width="2.28515625" style="97" customWidth="1"/>
    <col min="6659" max="6659" width="1.140625" style="97" customWidth="1"/>
    <col min="6660" max="6660" width="11.42578125" style="97" customWidth="1"/>
    <col min="6661" max="6661" width="1.140625" style="97" customWidth="1"/>
    <col min="6662" max="6662" width="6.85546875" style="97" customWidth="1"/>
    <col min="6663" max="6664" width="1.140625" style="97" customWidth="1"/>
    <col min="6665" max="6665" width="2.28515625" style="97" customWidth="1"/>
    <col min="6666" max="6666" width="6.85546875" style="97" customWidth="1"/>
    <col min="6667" max="6667" width="1.140625" style="97" customWidth="1"/>
    <col min="6668" max="6668" width="3.42578125" style="97" customWidth="1"/>
    <col min="6669" max="6670" width="2.28515625" style="97" customWidth="1"/>
    <col min="6671" max="6671" width="1.140625" style="97" customWidth="1"/>
    <col min="6672" max="6672" width="4" style="97" customWidth="1"/>
    <col min="6673" max="6673" width="6.28515625" style="97" customWidth="1"/>
    <col min="6674" max="6674" width="1.140625" style="97" customWidth="1"/>
    <col min="6675" max="6675" width="6.85546875" style="97" customWidth="1"/>
    <col min="6676" max="6676" width="4.5703125" style="97" customWidth="1"/>
    <col min="6677" max="6680" width="1.140625" style="97" customWidth="1"/>
    <col min="6681" max="6681" width="8" style="97" customWidth="1"/>
    <col min="6682" max="6682" width="3.42578125" style="97" customWidth="1"/>
    <col min="6683" max="6683" width="1.140625" style="97" customWidth="1"/>
    <col min="6684" max="6684" width="1" style="97" customWidth="1"/>
    <col min="6685" max="6685" width="11.5703125" style="97" customWidth="1"/>
    <col min="6686" max="6686" width="3.28515625" style="97" customWidth="1"/>
    <col min="6687" max="6912" width="6.85546875" style="97" customWidth="1"/>
    <col min="6913" max="6913" width="1.140625" style="97" customWidth="1"/>
    <col min="6914" max="6914" width="2.28515625" style="97" customWidth="1"/>
    <col min="6915" max="6915" width="1.140625" style="97" customWidth="1"/>
    <col min="6916" max="6916" width="11.42578125" style="97" customWidth="1"/>
    <col min="6917" max="6917" width="1.140625" style="97" customWidth="1"/>
    <col min="6918" max="6918" width="6.85546875" style="97" customWidth="1"/>
    <col min="6919" max="6920" width="1.140625" style="97" customWidth="1"/>
    <col min="6921" max="6921" width="2.28515625" style="97" customWidth="1"/>
    <col min="6922" max="6922" width="6.85546875" style="97" customWidth="1"/>
    <col min="6923" max="6923" width="1.140625" style="97" customWidth="1"/>
    <col min="6924" max="6924" width="3.42578125" style="97" customWidth="1"/>
    <col min="6925" max="6926" width="2.28515625" style="97" customWidth="1"/>
    <col min="6927" max="6927" width="1.140625" style="97" customWidth="1"/>
    <col min="6928" max="6928" width="4" style="97" customWidth="1"/>
    <col min="6929" max="6929" width="6.28515625" style="97" customWidth="1"/>
    <col min="6930" max="6930" width="1.140625" style="97" customWidth="1"/>
    <col min="6931" max="6931" width="6.85546875" style="97" customWidth="1"/>
    <col min="6932" max="6932" width="4.5703125" style="97" customWidth="1"/>
    <col min="6933" max="6936" width="1.140625" style="97" customWidth="1"/>
    <col min="6937" max="6937" width="8" style="97" customWidth="1"/>
    <col min="6938" max="6938" width="3.42578125" style="97" customWidth="1"/>
    <col min="6939" max="6939" width="1.140625" style="97" customWidth="1"/>
    <col min="6940" max="6940" width="1" style="97" customWidth="1"/>
    <col min="6941" max="6941" width="11.5703125" style="97" customWidth="1"/>
    <col min="6942" max="6942" width="3.28515625" style="97" customWidth="1"/>
    <col min="6943" max="7168" width="6.85546875" style="97" customWidth="1"/>
    <col min="7169" max="7169" width="1.140625" style="97" customWidth="1"/>
    <col min="7170" max="7170" width="2.28515625" style="97" customWidth="1"/>
    <col min="7171" max="7171" width="1.140625" style="97" customWidth="1"/>
    <col min="7172" max="7172" width="11.42578125" style="97" customWidth="1"/>
    <col min="7173" max="7173" width="1.140625" style="97" customWidth="1"/>
    <col min="7174" max="7174" width="6.85546875" style="97" customWidth="1"/>
    <col min="7175" max="7176" width="1.140625" style="97" customWidth="1"/>
    <col min="7177" max="7177" width="2.28515625" style="97" customWidth="1"/>
    <col min="7178" max="7178" width="6.85546875" style="97" customWidth="1"/>
    <col min="7179" max="7179" width="1.140625" style="97" customWidth="1"/>
    <col min="7180" max="7180" width="3.42578125" style="97" customWidth="1"/>
    <col min="7181" max="7182" width="2.28515625" style="97" customWidth="1"/>
    <col min="7183" max="7183" width="1.140625" style="97" customWidth="1"/>
    <col min="7184" max="7184" width="4" style="97" customWidth="1"/>
    <col min="7185" max="7185" width="6.28515625" style="97" customWidth="1"/>
    <col min="7186" max="7186" width="1.140625" style="97" customWidth="1"/>
    <col min="7187" max="7187" width="6.85546875" style="97" customWidth="1"/>
    <col min="7188" max="7188" width="4.5703125" style="97" customWidth="1"/>
    <col min="7189" max="7192" width="1.140625" style="97" customWidth="1"/>
    <col min="7193" max="7193" width="8" style="97" customWidth="1"/>
    <col min="7194" max="7194" width="3.42578125" style="97" customWidth="1"/>
    <col min="7195" max="7195" width="1.140625" style="97" customWidth="1"/>
    <col min="7196" max="7196" width="1" style="97" customWidth="1"/>
    <col min="7197" max="7197" width="11.5703125" style="97" customWidth="1"/>
    <col min="7198" max="7198" width="3.28515625" style="97" customWidth="1"/>
    <col min="7199" max="7424" width="6.85546875" style="97" customWidth="1"/>
    <col min="7425" max="7425" width="1.140625" style="97" customWidth="1"/>
    <col min="7426" max="7426" width="2.28515625" style="97" customWidth="1"/>
    <col min="7427" max="7427" width="1.140625" style="97" customWidth="1"/>
    <col min="7428" max="7428" width="11.42578125" style="97" customWidth="1"/>
    <col min="7429" max="7429" width="1.140625" style="97" customWidth="1"/>
    <col min="7430" max="7430" width="6.85546875" style="97" customWidth="1"/>
    <col min="7431" max="7432" width="1.140625" style="97" customWidth="1"/>
    <col min="7433" max="7433" width="2.28515625" style="97" customWidth="1"/>
    <col min="7434" max="7434" width="6.85546875" style="97" customWidth="1"/>
    <col min="7435" max="7435" width="1.140625" style="97" customWidth="1"/>
    <col min="7436" max="7436" width="3.42578125" style="97" customWidth="1"/>
    <col min="7437" max="7438" width="2.28515625" style="97" customWidth="1"/>
    <col min="7439" max="7439" width="1.140625" style="97" customWidth="1"/>
    <col min="7440" max="7440" width="4" style="97" customWidth="1"/>
    <col min="7441" max="7441" width="6.28515625" style="97" customWidth="1"/>
    <col min="7442" max="7442" width="1.140625" style="97" customWidth="1"/>
    <col min="7443" max="7443" width="6.85546875" style="97" customWidth="1"/>
    <col min="7444" max="7444" width="4.5703125" style="97" customWidth="1"/>
    <col min="7445" max="7448" width="1.140625" style="97" customWidth="1"/>
    <col min="7449" max="7449" width="8" style="97" customWidth="1"/>
    <col min="7450" max="7450" width="3.42578125" style="97" customWidth="1"/>
    <col min="7451" max="7451" width="1.140625" style="97" customWidth="1"/>
    <col min="7452" max="7452" width="1" style="97" customWidth="1"/>
    <col min="7453" max="7453" width="11.5703125" style="97" customWidth="1"/>
    <col min="7454" max="7454" width="3.28515625" style="97" customWidth="1"/>
    <col min="7455" max="7680" width="6.85546875" style="97" customWidth="1"/>
    <col min="7681" max="7681" width="1.140625" style="97" customWidth="1"/>
    <col min="7682" max="7682" width="2.28515625" style="97" customWidth="1"/>
    <col min="7683" max="7683" width="1.140625" style="97" customWidth="1"/>
    <col min="7684" max="7684" width="11.42578125" style="97" customWidth="1"/>
    <col min="7685" max="7685" width="1.140625" style="97" customWidth="1"/>
    <col min="7686" max="7686" width="6.85546875" style="97" customWidth="1"/>
    <col min="7687" max="7688" width="1.140625" style="97" customWidth="1"/>
    <col min="7689" max="7689" width="2.28515625" style="97" customWidth="1"/>
    <col min="7690" max="7690" width="6.85546875" style="97" customWidth="1"/>
    <col min="7691" max="7691" width="1.140625" style="97" customWidth="1"/>
    <col min="7692" max="7692" width="3.42578125" style="97" customWidth="1"/>
    <col min="7693" max="7694" width="2.28515625" style="97" customWidth="1"/>
    <col min="7695" max="7695" width="1.140625" style="97" customWidth="1"/>
    <col min="7696" max="7696" width="4" style="97" customWidth="1"/>
    <col min="7697" max="7697" width="6.28515625" style="97" customWidth="1"/>
    <col min="7698" max="7698" width="1.140625" style="97" customWidth="1"/>
    <col min="7699" max="7699" width="6.85546875" style="97" customWidth="1"/>
    <col min="7700" max="7700" width="4.5703125" style="97" customWidth="1"/>
    <col min="7701" max="7704" width="1.140625" style="97" customWidth="1"/>
    <col min="7705" max="7705" width="8" style="97" customWidth="1"/>
    <col min="7706" max="7706" width="3.42578125" style="97" customWidth="1"/>
    <col min="7707" max="7707" width="1.140625" style="97" customWidth="1"/>
    <col min="7708" max="7708" width="1" style="97" customWidth="1"/>
    <col min="7709" max="7709" width="11.5703125" style="97" customWidth="1"/>
    <col min="7710" max="7710" width="3.28515625" style="97" customWidth="1"/>
    <col min="7711" max="7936" width="6.85546875" style="97" customWidth="1"/>
    <col min="7937" max="7937" width="1.140625" style="97" customWidth="1"/>
    <col min="7938" max="7938" width="2.28515625" style="97" customWidth="1"/>
    <col min="7939" max="7939" width="1.140625" style="97" customWidth="1"/>
    <col min="7940" max="7940" width="11.42578125" style="97" customWidth="1"/>
    <col min="7941" max="7941" width="1.140625" style="97" customWidth="1"/>
    <col min="7942" max="7942" width="6.85546875" style="97" customWidth="1"/>
    <col min="7943" max="7944" width="1.140625" style="97" customWidth="1"/>
    <col min="7945" max="7945" width="2.28515625" style="97" customWidth="1"/>
    <col min="7946" max="7946" width="6.85546875" style="97" customWidth="1"/>
    <col min="7947" max="7947" width="1.140625" style="97" customWidth="1"/>
    <col min="7948" max="7948" width="3.42578125" style="97" customWidth="1"/>
    <col min="7949" max="7950" width="2.28515625" style="97" customWidth="1"/>
    <col min="7951" max="7951" width="1.140625" style="97" customWidth="1"/>
    <col min="7952" max="7952" width="4" style="97" customWidth="1"/>
    <col min="7953" max="7953" width="6.28515625" style="97" customWidth="1"/>
    <col min="7954" max="7954" width="1.140625" style="97" customWidth="1"/>
    <col min="7955" max="7955" width="6.85546875" style="97" customWidth="1"/>
    <col min="7956" max="7956" width="4.5703125" style="97" customWidth="1"/>
    <col min="7957" max="7960" width="1.140625" style="97" customWidth="1"/>
    <col min="7961" max="7961" width="8" style="97" customWidth="1"/>
    <col min="7962" max="7962" width="3.42578125" style="97" customWidth="1"/>
    <col min="7963" max="7963" width="1.140625" style="97" customWidth="1"/>
    <col min="7964" max="7964" width="1" style="97" customWidth="1"/>
    <col min="7965" max="7965" width="11.5703125" style="97" customWidth="1"/>
    <col min="7966" max="7966" width="3.28515625" style="97" customWidth="1"/>
    <col min="7967" max="8192" width="6.85546875" style="97" customWidth="1"/>
    <col min="8193" max="8193" width="1.140625" style="97" customWidth="1"/>
    <col min="8194" max="8194" width="2.28515625" style="97" customWidth="1"/>
    <col min="8195" max="8195" width="1.140625" style="97" customWidth="1"/>
    <col min="8196" max="8196" width="11.42578125" style="97" customWidth="1"/>
    <col min="8197" max="8197" width="1.140625" style="97" customWidth="1"/>
    <col min="8198" max="8198" width="6.85546875" style="97" customWidth="1"/>
    <col min="8199" max="8200" width="1.140625" style="97" customWidth="1"/>
    <col min="8201" max="8201" width="2.28515625" style="97" customWidth="1"/>
    <col min="8202" max="8202" width="6.85546875" style="97" customWidth="1"/>
    <col min="8203" max="8203" width="1.140625" style="97" customWidth="1"/>
    <col min="8204" max="8204" width="3.42578125" style="97" customWidth="1"/>
    <col min="8205" max="8206" width="2.28515625" style="97" customWidth="1"/>
    <col min="8207" max="8207" width="1.140625" style="97" customWidth="1"/>
    <col min="8208" max="8208" width="4" style="97" customWidth="1"/>
    <col min="8209" max="8209" width="6.28515625" style="97" customWidth="1"/>
    <col min="8210" max="8210" width="1.140625" style="97" customWidth="1"/>
    <col min="8211" max="8211" width="6.85546875" style="97" customWidth="1"/>
    <col min="8212" max="8212" width="4.5703125" style="97" customWidth="1"/>
    <col min="8213" max="8216" width="1.140625" style="97" customWidth="1"/>
    <col min="8217" max="8217" width="8" style="97" customWidth="1"/>
    <col min="8218" max="8218" width="3.42578125" style="97" customWidth="1"/>
    <col min="8219" max="8219" width="1.140625" style="97" customWidth="1"/>
    <col min="8220" max="8220" width="1" style="97" customWidth="1"/>
    <col min="8221" max="8221" width="11.5703125" style="97" customWidth="1"/>
    <col min="8222" max="8222" width="3.28515625" style="97" customWidth="1"/>
    <col min="8223" max="8448" width="6.85546875" style="97" customWidth="1"/>
    <col min="8449" max="8449" width="1.140625" style="97" customWidth="1"/>
    <col min="8450" max="8450" width="2.28515625" style="97" customWidth="1"/>
    <col min="8451" max="8451" width="1.140625" style="97" customWidth="1"/>
    <col min="8452" max="8452" width="11.42578125" style="97" customWidth="1"/>
    <col min="8453" max="8453" width="1.140625" style="97" customWidth="1"/>
    <col min="8454" max="8454" width="6.85546875" style="97" customWidth="1"/>
    <col min="8455" max="8456" width="1.140625" style="97" customWidth="1"/>
    <col min="8457" max="8457" width="2.28515625" style="97" customWidth="1"/>
    <col min="8458" max="8458" width="6.85546875" style="97" customWidth="1"/>
    <col min="8459" max="8459" width="1.140625" style="97" customWidth="1"/>
    <col min="8460" max="8460" width="3.42578125" style="97" customWidth="1"/>
    <col min="8461" max="8462" width="2.28515625" style="97" customWidth="1"/>
    <col min="8463" max="8463" width="1.140625" style="97" customWidth="1"/>
    <col min="8464" max="8464" width="4" style="97" customWidth="1"/>
    <col min="8465" max="8465" width="6.28515625" style="97" customWidth="1"/>
    <col min="8466" max="8466" width="1.140625" style="97" customWidth="1"/>
    <col min="8467" max="8467" width="6.85546875" style="97" customWidth="1"/>
    <col min="8468" max="8468" width="4.5703125" style="97" customWidth="1"/>
    <col min="8469" max="8472" width="1.140625" style="97" customWidth="1"/>
    <col min="8473" max="8473" width="8" style="97" customWidth="1"/>
    <col min="8474" max="8474" width="3.42578125" style="97" customWidth="1"/>
    <col min="8475" max="8475" width="1.140625" style="97" customWidth="1"/>
    <col min="8476" max="8476" width="1" style="97" customWidth="1"/>
    <col min="8477" max="8477" width="11.5703125" style="97" customWidth="1"/>
    <col min="8478" max="8478" width="3.28515625" style="97" customWidth="1"/>
    <col min="8479" max="8704" width="6.85546875" style="97" customWidth="1"/>
    <col min="8705" max="8705" width="1.140625" style="97" customWidth="1"/>
    <col min="8706" max="8706" width="2.28515625" style="97" customWidth="1"/>
    <col min="8707" max="8707" width="1.140625" style="97" customWidth="1"/>
    <col min="8708" max="8708" width="11.42578125" style="97" customWidth="1"/>
    <col min="8709" max="8709" width="1.140625" style="97" customWidth="1"/>
    <col min="8710" max="8710" width="6.85546875" style="97" customWidth="1"/>
    <col min="8711" max="8712" width="1.140625" style="97" customWidth="1"/>
    <col min="8713" max="8713" width="2.28515625" style="97" customWidth="1"/>
    <col min="8714" max="8714" width="6.85546875" style="97" customWidth="1"/>
    <col min="8715" max="8715" width="1.140625" style="97" customWidth="1"/>
    <col min="8716" max="8716" width="3.42578125" style="97" customWidth="1"/>
    <col min="8717" max="8718" width="2.28515625" style="97" customWidth="1"/>
    <col min="8719" max="8719" width="1.140625" style="97" customWidth="1"/>
    <col min="8720" max="8720" width="4" style="97" customWidth="1"/>
    <col min="8721" max="8721" width="6.28515625" style="97" customWidth="1"/>
    <col min="8722" max="8722" width="1.140625" style="97" customWidth="1"/>
    <col min="8723" max="8723" width="6.85546875" style="97" customWidth="1"/>
    <col min="8724" max="8724" width="4.5703125" style="97" customWidth="1"/>
    <col min="8725" max="8728" width="1.140625" style="97" customWidth="1"/>
    <col min="8729" max="8729" width="8" style="97" customWidth="1"/>
    <col min="8730" max="8730" width="3.42578125" style="97" customWidth="1"/>
    <col min="8731" max="8731" width="1.140625" style="97" customWidth="1"/>
    <col min="8732" max="8732" width="1" style="97" customWidth="1"/>
    <col min="8733" max="8733" width="11.5703125" style="97" customWidth="1"/>
    <col min="8734" max="8734" width="3.28515625" style="97" customWidth="1"/>
    <col min="8735" max="8960" width="6.85546875" style="97" customWidth="1"/>
    <col min="8961" max="8961" width="1.140625" style="97" customWidth="1"/>
    <col min="8962" max="8962" width="2.28515625" style="97" customWidth="1"/>
    <col min="8963" max="8963" width="1.140625" style="97" customWidth="1"/>
    <col min="8964" max="8964" width="11.42578125" style="97" customWidth="1"/>
    <col min="8965" max="8965" width="1.140625" style="97" customWidth="1"/>
    <col min="8966" max="8966" width="6.85546875" style="97" customWidth="1"/>
    <col min="8967" max="8968" width="1.140625" style="97" customWidth="1"/>
    <col min="8969" max="8969" width="2.28515625" style="97" customWidth="1"/>
    <col min="8970" max="8970" width="6.85546875" style="97" customWidth="1"/>
    <col min="8971" max="8971" width="1.140625" style="97" customWidth="1"/>
    <col min="8972" max="8972" width="3.42578125" style="97" customWidth="1"/>
    <col min="8973" max="8974" width="2.28515625" style="97" customWidth="1"/>
    <col min="8975" max="8975" width="1.140625" style="97" customWidth="1"/>
    <col min="8976" max="8976" width="4" style="97" customWidth="1"/>
    <col min="8977" max="8977" width="6.28515625" style="97" customWidth="1"/>
    <col min="8978" max="8978" width="1.140625" style="97" customWidth="1"/>
    <col min="8979" max="8979" width="6.85546875" style="97" customWidth="1"/>
    <col min="8980" max="8980" width="4.5703125" style="97" customWidth="1"/>
    <col min="8981" max="8984" width="1.140625" style="97" customWidth="1"/>
    <col min="8985" max="8985" width="8" style="97" customWidth="1"/>
    <col min="8986" max="8986" width="3.42578125" style="97" customWidth="1"/>
    <col min="8987" max="8987" width="1.140625" style="97" customWidth="1"/>
    <col min="8988" max="8988" width="1" style="97" customWidth="1"/>
    <col min="8989" max="8989" width="11.5703125" style="97" customWidth="1"/>
    <col min="8990" max="8990" width="3.28515625" style="97" customWidth="1"/>
    <col min="8991" max="9216" width="6.85546875" style="97" customWidth="1"/>
    <col min="9217" max="9217" width="1.140625" style="97" customWidth="1"/>
    <col min="9218" max="9218" width="2.28515625" style="97" customWidth="1"/>
    <col min="9219" max="9219" width="1.140625" style="97" customWidth="1"/>
    <col min="9220" max="9220" width="11.42578125" style="97" customWidth="1"/>
    <col min="9221" max="9221" width="1.140625" style="97" customWidth="1"/>
    <col min="9222" max="9222" width="6.85546875" style="97" customWidth="1"/>
    <col min="9223" max="9224" width="1.140625" style="97" customWidth="1"/>
    <col min="9225" max="9225" width="2.28515625" style="97" customWidth="1"/>
    <col min="9226" max="9226" width="6.85546875" style="97" customWidth="1"/>
    <col min="9227" max="9227" width="1.140625" style="97" customWidth="1"/>
    <col min="9228" max="9228" width="3.42578125" style="97" customWidth="1"/>
    <col min="9229" max="9230" width="2.28515625" style="97" customWidth="1"/>
    <col min="9231" max="9231" width="1.140625" style="97" customWidth="1"/>
    <col min="9232" max="9232" width="4" style="97" customWidth="1"/>
    <col min="9233" max="9233" width="6.28515625" style="97" customWidth="1"/>
    <col min="9234" max="9234" width="1.140625" style="97" customWidth="1"/>
    <col min="9235" max="9235" width="6.85546875" style="97" customWidth="1"/>
    <col min="9236" max="9236" width="4.5703125" style="97" customWidth="1"/>
    <col min="9237" max="9240" width="1.140625" style="97" customWidth="1"/>
    <col min="9241" max="9241" width="8" style="97" customWidth="1"/>
    <col min="9242" max="9242" width="3.42578125" style="97" customWidth="1"/>
    <col min="9243" max="9243" width="1.140625" style="97" customWidth="1"/>
    <col min="9244" max="9244" width="1" style="97" customWidth="1"/>
    <col min="9245" max="9245" width="11.5703125" style="97" customWidth="1"/>
    <col min="9246" max="9246" width="3.28515625" style="97" customWidth="1"/>
    <col min="9247" max="9472" width="6.85546875" style="97" customWidth="1"/>
    <col min="9473" max="9473" width="1.140625" style="97" customWidth="1"/>
    <col min="9474" max="9474" width="2.28515625" style="97" customWidth="1"/>
    <col min="9475" max="9475" width="1.140625" style="97" customWidth="1"/>
    <col min="9476" max="9476" width="11.42578125" style="97" customWidth="1"/>
    <col min="9477" max="9477" width="1.140625" style="97" customWidth="1"/>
    <col min="9478" max="9478" width="6.85546875" style="97" customWidth="1"/>
    <col min="9479" max="9480" width="1.140625" style="97" customWidth="1"/>
    <col min="9481" max="9481" width="2.28515625" style="97" customWidth="1"/>
    <col min="9482" max="9482" width="6.85546875" style="97" customWidth="1"/>
    <col min="9483" max="9483" width="1.140625" style="97" customWidth="1"/>
    <col min="9484" max="9484" width="3.42578125" style="97" customWidth="1"/>
    <col min="9485" max="9486" width="2.28515625" style="97" customWidth="1"/>
    <col min="9487" max="9487" width="1.140625" style="97" customWidth="1"/>
    <col min="9488" max="9488" width="4" style="97" customWidth="1"/>
    <col min="9489" max="9489" width="6.28515625" style="97" customWidth="1"/>
    <col min="9490" max="9490" width="1.140625" style="97" customWidth="1"/>
    <col min="9491" max="9491" width="6.85546875" style="97" customWidth="1"/>
    <col min="9492" max="9492" width="4.5703125" style="97" customWidth="1"/>
    <col min="9493" max="9496" width="1.140625" style="97" customWidth="1"/>
    <col min="9497" max="9497" width="8" style="97" customWidth="1"/>
    <col min="9498" max="9498" width="3.42578125" style="97" customWidth="1"/>
    <col min="9499" max="9499" width="1.140625" style="97" customWidth="1"/>
    <col min="9500" max="9500" width="1" style="97" customWidth="1"/>
    <col min="9501" max="9501" width="11.5703125" style="97" customWidth="1"/>
    <col min="9502" max="9502" width="3.28515625" style="97" customWidth="1"/>
    <col min="9503" max="9728" width="6.85546875" style="97" customWidth="1"/>
    <col min="9729" max="9729" width="1.140625" style="97" customWidth="1"/>
    <col min="9730" max="9730" width="2.28515625" style="97" customWidth="1"/>
    <col min="9731" max="9731" width="1.140625" style="97" customWidth="1"/>
    <col min="9732" max="9732" width="11.42578125" style="97" customWidth="1"/>
    <col min="9733" max="9733" width="1.140625" style="97" customWidth="1"/>
    <col min="9734" max="9734" width="6.85546875" style="97" customWidth="1"/>
    <col min="9735" max="9736" width="1.140625" style="97" customWidth="1"/>
    <col min="9737" max="9737" width="2.28515625" style="97" customWidth="1"/>
    <col min="9738" max="9738" width="6.85546875" style="97" customWidth="1"/>
    <col min="9739" max="9739" width="1.140625" style="97" customWidth="1"/>
    <col min="9740" max="9740" width="3.42578125" style="97" customWidth="1"/>
    <col min="9741" max="9742" width="2.28515625" style="97" customWidth="1"/>
    <col min="9743" max="9743" width="1.140625" style="97" customWidth="1"/>
    <col min="9744" max="9744" width="4" style="97" customWidth="1"/>
    <col min="9745" max="9745" width="6.28515625" style="97" customWidth="1"/>
    <col min="9746" max="9746" width="1.140625" style="97" customWidth="1"/>
    <col min="9747" max="9747" width="6.85546875" style="97" customWidth="1"/>
    <col min="9748" max="9748" width="4.5703125" style="97" customWidth="1"/>
    <col min="9749" max="9752" width="1.140625" style="97" customWidth="1"/>
    <col min="9753" max="9753" width="8" style="97" customWidth="1"/>
    <col min="9754" max="9754" width="3.42578125" style="97" customWidth="1"/>
    <col min="9755" max="9755" width="1.140625" style="97" customWidth="1"/>
    <col min="9756" max="9756" width="1" style="97" customWidth="1"/>
    <col min="9757" max="9757" width="11.5703125" style="97" customWidth="1"/>
    <col min="9758" max="9758" width="3.28515625" style="97" customWidth="1"/>
    <col min="9759" max="9984" width="6.85546875" style="97" customWidth="1"/>
    <col min="9985" max="9985" width="1.140625" style="97" customWidth="1"/>
    <col min="9986" max="9986" width="2.28515625" style="97" customWidth="1"/>
    <col min="9987" max="9987" width="1.140625" style="97" customWidth="1"/>
    <col min="9988" max="9988" width="11.42578125" style="97" customWidth="1"/>
    <col min="9989" max="9989" width="1.140625" style="97" customWidth="1"/>
    <col min="9990" max="9990" width="6.85546875" style="97" customWidth="1"/>
    <col min="9991" max="9992" width="1.140625" style="97" customWidth="1"/>
    <col min="9993" max="9993" width="2.28515625" style="97" customWidth="1"/>
    <col min="9994" max="9994" width="6.85546875" style="97" customWidth="1"/>
    <col min="9995" max="9995" width="1.140625" style="97" customWidth="1"/>
    <col min="9996" max="9996" width="3.42578125" style="97" customWidth="1"/>
    <col min="9997" max="9998" width="2.28515625" style="97" customWidth="1"/>
    <col min="9999" max="9999" width="1.140625" style="97" customWidth="1"/>
    <col min="10000" max="10000" width="4" style="97" customWidth="1"/>
    <col min="10001" max="10001" width="6.28515625" style="97" customWidth="1"/>
    <col min="10002" max="10002" width="1.140625" style="97" customWidth="1"/>
    <col min="10003" max="10003" width="6.85546875" style="97" customWidth="1"/>
    <col min="10004" max="10004" width="4.5703125" style="97" customWidth="1"/>
    <col min="10005" max="10008" width="1.140625" style="97" customWidth="1"/>
    <col min="10009" max="10009" width="8" style="97" customWidth="1"/>
    <col min="10010" max="10010" width="3.42578125" style="97" customWidth="1"/>
    <col min="10011" max="10011" width="1.140625" style="97" customWidth="1"/>
    <col min="10012" max="10012" width="1" style="97" customWidth="1"/>
    <col min="10013" max="10013" width="11.5703125" style="97" customWidth="1"/>
    <col min="10014" max="10014" width="3.28515625" style="97" customWidth="1"/>
    <col min="10015" max="10240" width="6.85546875" style="97" customWidth="1"/>
    <col min="10241" max="10241" width="1.140625" style="97" customWidth="1"/>
    <col min="10242" max="10242" width="2.28515625" style="97" customWidth="1"/>
    <col min="10243" max="10243" width="1.140625" style="97" customWidth="1"/>
    <col min="10244" max="10244" width="11.42578125" style="97" customWidth="1"/>
    <col min="10245" max="10245" width="1.140625" style="97" customWidth="1"/>
    <col min="10246" max="10246" width="6.85546875" style="97" customWidth="1"/>
    <col min="10247" max="10248" width="1.140625" style="97" customWidth="1"/>
    <col min="10249" max="10249" width="2.28515625" style="97" customWidth="1"/>
    <col min="10250" max="10250" width="6.85546875" style="97" customWidth="1"/>
    <col min="10251" max="10251" width="1.140625" style="97" customWidth="1"/>
    <col min="10252" max="10252" width="3.42578125" style="97" customWidth="1"/>
    <col min="10253" max="10254" width="2.28515625" style="97" customWidth="1"/>
    <col min="10255" max="10255" width="1.140625" style="97" customWidth="1"/>
    <col min="10256" max="10256" width="4" style="97" customWidth="1"/>
    <col min="10257" max="10257" width="6.28515625" style="97" customWidth="1"/>
    <col min="10258" max="10258" width="1.140625" style="97" customWidth="1"/>
    <col min="10259" max="10259" width="6.85546875" style="97" customWidth="1"/>
    <col min="10260" max="10260" width="4.5703125" style="97" customWidth="1"/>
    <col min="10261" max="10264" width="1.140625" style="97" customWidth="1"/>
    <col min="10265" max="10265" width="8" style="97" customWidth="1"/>
    <col min="10266" max="10266" width="3.42578125" style="97" customWidth="1"/>
    <col min="10267" max="10267" width="1.140625" style="97" customWidth="1"/>
    <col min="10268" max="10268" width="1" style="97" customWidth="1"/>
    <col min="10269" max="10269" width="11.5703125" style="97" customWidth="1"/>
    <col min="10270" max="10270" width="3.28515625" style="97" customWidth="1"/>
    <col min="10271" max="10496" width="6.85546875" style="97" customWidth="1"/>
    <col min="10497" max="10497" width="1.140625" style="97" customWidth="1"/>
    <col min="10498" max="10498" width="2.28515625" style="97" customWidth="1"/>
    <col min="10499" max="10499" width="1.140625" style="97" customWidth="1"/>
    <col min="10500" max="10500" width="11.42578125" style="97" customWidth="1"/>
    <col min="10501" max="10501" width="1.140625" style="97" customWidth="1"/>
    <col min="10502" max="10502" width="6.85546875" style="97" customWidth="1"/>
    <col min="10503" max="10504" width="1.140625" style="97" customWidth="1"/>
    <col min="10505" max="10505" width="2.28515625" style="97" customWidth="1"/>
    <col min="10506" max="10506" width="6.85546875" style="97" customWidth="1"/>
    <col min="10507" max="10507" width="1.140625" style="97" customWidth="1"/>
    <col min="10508" max="10508" width="3.42578125" style="97" customWidth="1"/>
    <col min="10509" max="10510" width="2.28515625" style="97" customWidth="1"/>
    <col min="10511" max="10511" width="1.140625" style="97" customWidth="1"/>
    <col min="10512" max="10512" width="4" style="97" customWidth="1"/>
    <col min="10513" max="10513" width="6.28515625" style="97" customWidth="1"/>
    <col min="10514" max="10514" width="1.140625" style="97" customWidth="1"/>
    <col min="10515" max="10515" width="6.85546875" style="97" customWidth="1"/>
    <col min="10516" max="10516" width="4.5703125" style="97" customWidth="1"/>
    <col min="10517" max="10520" width="1.140625" style="97" customWidth="1"/>
    <col min="10521" max="10521" width="8" style="97" customWidth="1"/>
    <col min="10522" max="10522" width="3.42578125" style="97" customWidth="1"/>
    <col min="10523" max="10523" width="1.140625" style="97" customWidth="1"/>
    <col min="10524" max="10524" width="1" style="97" customWidth="1"/>
    <col min="10525" max="10525" width="11.5703125" style="97" customWidth="1"/>
    <col min="10526" max="10526" width="3.28515625" style="97" customWidth="1"/>
    <col min="10527" max="10752" width="6.85546875" style="97" customWidth="1"/>
    <col min="10753" max="10753" width="1.140625" style="97" customWidth="1"/>
    <col min="10754" max="10754" width="2.28515625" style="97" customWidth="1"/>
    <col min="10755" max="10755" width="1.140625" style="97" customWidth="1"/>
    <col min="10756" max="10756" width="11.42578125" style="97" customWidth="1"/>
    <col min="10757" max="10757" width="1.140625" style="97" customWidth="1"/>
    <col min="10758" max="10758" width="6.85546875" style="97" customWidth="1"/>
    <col min="10759" max="10760" width="1.140625" style="97" customWidth="1"/>
    <col min="10761" max="10761" width="2.28515625" style="97" customWidth="1"/>
    <col min="10762" max="10762" width="6.85546875" style="97" customWidth="1"/>
    <col min="10763" max="10763" width="1.140625" style="97" customWidth="1"/>
    <col min="10764" max="10764" width="3.42578125" style="97" customWidth="1"/>
    <col min="10765" max="10766" width="2.28515625" style="97" customWidth="1"/>
    <col min="10767" max="10767" width="1.140625" style="97" customWidth="1"/>
    <col min="10768" max="10768" width="4" style="97" customWidth="1"/>
    <col min="10769" max="10769" width="6.28515625" style="97" customWidth="1"/>
    <col min="10770" max="10770" width="1.140625" style="97" customWidth="1"/>
    <col min="10771" max="10771" width="6.85546875" style="97" customWidth="1"/>
    <col min="10772" max="10772" width="4.5703125" style="97" customWidth="1"/>
    <col min="10773" max="10776" width="1.140625" style="97" customWidth="1"/>
    <col min="10777" max="10777" width="8" style="97" customWidth="1"/>
    <col min="10778" max="10778" width="3.42578125" style="97" customWidth="1"/>
    <col min="10779" max="10779" width="1.140625" style="97" customWidth="1"/>
    <col min="10780" max="10780" width="1" style="97" customWidth="1"/>
    <col min="10781" max="10781" width="11.5703125" style="97" customWidth="1"/>
    <col min="10782" max="10782" width="3.28515625" style="97" customWidth="1"/>
    <col min="10783" max="11008" width="6.85546875" style="97" customWidth="1"/>
    <col min="11009" max="11009" width="1.140625" style="97" customWidth="1"/>
    <col min="11010" max="11010" width="2.28515625" style="97" customWidth="1"/>
    <col min="11011" max="11011" width="1.140625" style="97" customWidth="1"/>
    <col min="11012" max="11012" width="11.42578125" style="97" customWidth="1"/>
    <col min="11013" max="11013" width="1.140625" style="97" customWidth="1"/>
    <col min="11014" max="11014" width="6.85546875" style="97" customWidth="1"/>
    <col min="11015" max="11016" width="1.140625" style="97" customWidth="1"/>
    <col min="11017" max="11017" width="2.28515625" style="97" customWidth="1"/>
    <col min="11018" max="11018" width="6.85546875" style="97" customWidth="1"/>
    <col min="11019" max="11019" width="1.140625" style="97" customWidth="1"/>
    <col min="11020" max="11020" width="3.42578125" style="97" customWidth="1"/>
    <col min="11021" max="11022" width="2.28515625" style="97" customWidth="1"/>
    <col min="11023" max="11023" width="1.140625" style="97" customWidth="1"/>
    <col min="11024" max="11024" width="4" style="97" customWidth="1"/>
    <col min="11025" max="11025" width="6.28515625" style="97" customWidth="1"/>
    <col min="11026" max="11026" width="1.140625" style="97" customWidth="1"/>
    <col min="11027" max="11027" width="6.85546875" style="97" customWidth="1"/>
    <col min="11028" max="11028" width="4.5703125" style="97" customWidth="1"/>
    <col min="11029" max="11032" width="1.140625" style="97" customWidth="1"/>
    <col min="11033" max="11033" width="8" style="97" customWidth="1"/>
    <col min="11034" max="11034" width="3.42578125" style="97" customWidth="1"/>
    <col min="11035" max="11035" width="1.140625" style="97" customWidth="1"/>
    <col min="11036" max="11036" width="1" style="97" customWidth="1"/>
    <col min="11037" max="11037" width="11.5703125" style="97" customWidth="1"/>
    <col min="11038" max="11038" width="3.28515625" style="97" customWidth="1"/>
    <col min="11039" max="11264" width="6.85546875" style="97" customWidth="1"/>
    <col min="11265" max="11265" width="1.140625" style="97" customWidth="1"/>
    <col min="11266" max="11266" width="2.28515625" style="97" customWidth="1"/>
    <col min="11267" max="11267" width="1.140625" style="97" customWidth="1"/>
    <col min="11268" max="11268" width="11.42578125" style="97" customWidth="1"/>
    <col min="11269" max="11269" width="1.140625" style="97" customWidth="1"/>
    <col min="11270" max="11270" width="6.85546875" style="97" customWidth="1"/>
    <col min="11271" max="11272" width="1.140625" style="97" customWidth="1"/>
    <col min="11273" max="11273" width="2.28515625" style="97" customWidth="1"/>
    <col min="11274" max="11274" width="6.85546875" style="97" customWidth="1"/>
    <col min="11275" max="11275" width="1.140625" style="97" customWidth="1"/>
    <col min="11276" max="11276" width="3.42578125" style="97" customWidth="1"/>
    <col min="11277" max="11278" width="2.28515625" style="97" customWidth="1"/>
    <col min="11279" max="11279" width="1.140625" style="97" customWidth="1"/>
    <col min="11280" max="11280" width="4" style="97" customWidth="1"/>
    <col min="11281" max="11281" width="6.28515625" style="97" customWidth="1"/>
    <col min="11282" max="11282" width="1.140625" style="97" customWidth="1"/>
    <col min="11283" max="11283" width="6.85546875" style="97" customWidth="1"/>
    <col min="11284" max="11284" width="4.5703125" style="97" customWidth="1"/>
    <col min="11285" max="11288" width="1.140625" style="97" customWidth="1"/>
    <col min="11289" max="11289" width="8" style="97" customWidth="1"/>
    <col min="11290" max="11290" width="3.42578125" style="97" customWidth="1"/>
    <col min="11291" max="11291" width="1.140625" style="97" customWidth="1"/>
    <col min="11292" max="11292" width="1" style="97" customWidth="1"/>
    <col min="11293" max="11293" width="11.5703125" style="97" customWidth="1"/>
    <col min="11294" max="11294" width="3.28515625" style="97" customWidth="1"/>
    <col min="11295" max="11520" width="6.85546875" style="97" customWidth="1"/>
    <col min="11521" max="11521" width="1.140625" style="97" customWidth="1"/>
    <col min="11522" max="11522" width="2.28515625" style="97" customWidth="1"/>
    <col min="11523" max="11523" width="1.140625" style="97" customWidth="1"/>
    <col min="11524" max="11524" width="11.42578125" style="97" customWidth="1"/>
    <col min="11525" max="11525" width="1.140625" style="97" customWidth="1"/>
    <col min="11526" max="11526" width="6.85546875" style="97" customWidth="1"/>
    <col min="11527" max="11528" width="1.140625" style="97" customWidth="1"/>
    <col min="11529" max="11529" width="2.28515625" style="97" customWidth="1"/>
    <col min="11530" max="11530" width="6.85546875" style="97" customWidth="1"/>
    <col min="11531" max="11531" width="1.140625" style="97" customWidth="1"/>
    <col min="11532" max="11532" width="3.42578125" style="97" customWidth="1"/>
    <col min="11533" max="11534" width="2.28515625" style="97" customWidth="1"/>
    <col min="11535" max="11535" width="1.140625" style="97" customWidth="1"/>
    <col min="11536" max="11536" width="4" style="97" customWidth="1"/>
    <col min="11537" max="11537" width="6.28515625" style="97" customWidth="1"/>
    <col min="11538" max="11538" width="1.140625" style="97" customWidth="1"/>
    <col min="11539" max="11539" width="6.85546875" style="97" customWidth="1"/>
    <col min="11540" max="11540" width="4.5703125" style="97" customWidth="1"/>
    <col min="11541" max="11544" width="1.140625" style="97" customWidth="1"/>
    <col min="11545" max="11545" width="8" style="97" customWidth="1"/>
    <col min="11546" max="11546" width="3.42578125" style="97" customWidth="1"/>
    <col min="11547" max="11547" width="1.140625" style="97" customWidth="1"/>
    <col min="11548" max="11548" width="1" style="97" customWidth="1"/>
    <col min="11549" max="11549" width="11.5703125" style="97" customWidth="1"/>
    <col min="11550" max="11550" width="3.28515625" style="97" customWidth="1"/>
    <col min="11551" max="11776" width="6.85546875" style="97" customWidth="1"/>
    <col min="11777" max="11777" width="1.140625" style="97" customWidth="1"/>
    <col min="11778" max="11778" width="2.28515625" style="97" customWidth="1"/>
    <col min="11779" max="11779" width="1.140625" style="97" customWidth="1"/>
    <col min="11780" max="11780" width="11.42578125" style="97" customWidth="1"/>
    <col min="11781" max="11781" width="1.140625" style="97" customWidth="1"/>
    <col min="11782" max="11782" width="6.85546875" style="97" customWidth="1"/>
    <col min="11783" max="11784" width="1.140625" style="97" customWidth="1"/>
    <col min="11785" max="11785" width="2.28515625" style="97" customWidth="1"/>
    <col min="11786" max="11786" width="6.85546875" style="97" customWidth="1"/>
    <col min="11787" max="11787" width="1.140625" style="97" customWidth="1"/>
    <col min="11788" max="11788" width="3.42578125" style="97" customWidth="1"/>
    <col min="11789" max="11790" width="2.28515625" style="97" customWidth="1"/>
    <col min="11791" max="11791" width="1.140625" style="97" customWidth="1"/>
    <col min="11792" max="11792" width="4" style="97" customWidth="1"/>
    <col min="11793" max="11793" width="6.28515625" style="97" customWidth="1"/>
    <col min="11794" max="11794" width="1.140625" style="97" customWidth="1"/>
    <col min="11795" max="11795" width="6.85546875" style="97" customWidth="1"/>
    <col min="11796" max="11796" width="4.5703125" style="97" customWidth="1"/>
    <col min="11797" max="11800" width="1.140625" style="97" customWidth="1"/>
    <col min="11801" max="11801" width="8" style="97" customWidth="1"/>
    <col min="11802" max="11802" width="3.42578125" style="97" customWidth="1"/>
    <col min="11803" max="11803" width="1.140625" style="97" customWidth="1"/>
    <col min="11804" max="11804" width="1" style="97" customWidth="1"/>
    <col min="11805" max="11805" width="11.5703125" style="97" customWidth="1"/>
    <col min="11806" max="11806" width="3.28515625" style="97" customWidth="1"/>
    <col min="11807" max="12032" width="6.85546875" style="97" customWidth="1"/>
    <col min="12033" max="12033" width="1.140625" style="97" customWidth="1"/>
    <col min="12034" max="12034" width="2.28515625" style="97" customWidth="1"/>
    <col min="12035" max="12035" width="1.140625" style="97" customWidth="1"/>
    <col min="12036" max="12036" width="11.42578125" style="97" customWidth="1"/>
    <col min="12037" max="12037" width="1.140625" style="97" customWidth="1"/>
    <col min="12038" max="12038" width="6.85546875" style="97" customWidth="1"/>
    <col min="12039" max="12040" width="1.140625" style="97" customWidth="1"/>
    <col min="12041" max="12041" width="2.28515625" style="97" customWidth="1"/>
    <col min="12042" max="12042" width="6.85546875" style="97" customWidth="1"/>
    <col min="12043" max="12043" width="1.140625" style="97" customWidth="1"/>
    <col min="12044" max="12044" width="3.42578125" style="97" customWidth="1"/>
    <col min="12045" max="12046" width="2.28515625" style="97" customWidth="1"/>
    <col min="12047" max="12047" width="1.140625" style="97" customWidth="1"/>
    <col min="12048" max="12048" width="4" style="97" customWidth="1"/>
    <col min="12049" max="12049" width="6.28515625" style="97" customWidth="1"/>
    <col min="12050" max="12050" width="1.140625" style="97" customWidth="1"/>
    <col min="12051" max="12051" width="6.85546875" style="97" customWidth="1"/>
    <col min="12052" max="12052" width="4.5703125" style="97" customWidth="1"/>
    <col min="12053" max="12056" width="1.140625" style="97" customWidth="1"/>
    <col min="12057" max="12057" width="8" style="97" customWidth="1"/>
    <col min="12058" max="12058" width="3.42578125" style="97" customWidth="1"/>
    <col min="12059" max="12059" width="1.140625" style="97" customWidth="1"/>
    <col min="12060" max="12060" width="1" style="97" customWidth="1"/>
    <col min="12061" max="12061" width="11.5703125" style="97" customWidth="1"/>
    <col min="12062" max="12062" width="3.28515625" style="97" customWidth="1"/>
    <col min="12063" max="12288" width="6.85546875" style="97" customWidth="1"/>
    <col min="12289" max="12289" width="1.140625" style="97" customWidth="1"/>
    <col min="12290" max="12290" width="2.28515625" style="97" customWidth="1"/>
    <col min="12291" max="12291" width="1.140625" style="97" customWidth="1"/>
    <col min="12292" max="12292" width="11.42578125" style="97" customWidth="1"/>
    <col min="12293" max="12293" width="1.140625" style="97" customWidth="1"/>
    <col min="12294" max="12294" width="6.85546875" style="97" customWidth="1"/>
    <col min="12295" max="12296" width="1.140625" style="97" customWidth="1"/>
    <col min="12297" max="12297" width="2.28515625" style="97" customWidth="1"/>
    <col min="12298" max="12298" width="6.85546875" style="97" customWidth="1"/>
    <col min="12299" max="12299" width="1.140625" style="97" customWidth="1"/>
    <col min="12300" max="12300" width="3.42578125" style="97" customWidth="1"/>
    <col min="12301" max="12302" width="2.28515625" style="97" customWidth="1"/>
    <col min="12303" max="12303" width="1.140625" style="97" customWidth="1"/>
    <col min="12304" max="12304" width="4" style="97" customWidth="1"/>
    <col min="12305" max="12305" width="6.28515625" style="97" customWidth="1"/>
    <col min="12306" max="12306" width="1.140625" style="97" customWidth="1"/>
    <col min="12307" max="12307" width="6.85546875" style="97" customWidth="1"/>
    <col min="12308" max="12308" width="4.5703125" style="97" customWidth="1"/>
    <col min="12309" max="12312" width="1.140625" style="97" customWidth="1"/>
    <col min="12313" max="12313" width="8" style="97" customWidth="1"/>
    <col min="12314" max="12314" width="3.42578125" style="97" customWidth="1"/>
    <col min="12315" max="12315" width="1.140625" style="97" customWidth="1"/>
    <col min="12316" max="12316" width="1" style="97" customWidth="1"/>
    <col min="12317" max="12317" width="11.5703125" style="97" customWidth="1"/>
    <col min="12318" max="12318" width="3.28515625" style="97" customWidth="1"/>
    <col min="12319" max="12544" width="6.85546875" style="97" customWidth="1"/>
    <col min="12545" max="12545" width="1.140625" style="97" customWidth="1"/>
    <col min="12546" max="12546" width="2.28515625" style="97" customWidth="1"/>
    <col min="12547" max="12547" width="1.140625" style="97" customWidth="1"/>
    <col min="12548" max="12548" width="11.42578125" style="97" customWidth="1"/>
    <col min="12549" max="12549" width="1.140625" style="97" customWidth="1"/>
    <col min="12550" max="12550" width="6.85546875" style="97" customWidth="1"/>
    <col min="12551" max="12552" width="1.140625" style="97" customWidth="1"/>
    <col min="12553" max="12553" width="2.28515625" style="97" customWidth="1"/>
    <col min="12554" max="12554" width="6.85546875" style="97" customWidth="1"/>
    <col min="12555" max="12555" width="1.140625" style="97" customWidth="1"/>
    <col min="12556" max="12556" width="3.42578125" style="97" customWidth="1"/>
    <col min="12557" max="12558" width="2.28515625" style="97" customWidth="1"/>
    <col min="12559" max="12559" width="1.140625" style="97" customWidth="1"/>
    <col min="12560" max="12560" width="4" style="97" customWidth="1"/>
    <col min="12561" max="12561" width="6.28515625" style="97" customWidth="1"/>
    <col min="12562" max="12562" width="1.140625" style="97" customWidth="1"/>
    <col min="12563" max="12563" width="6.85546875" style="97" customWidth="1"/>
    <col min="12564" max="12564" width="4.5703125" style="97" customWidth="1"/>
    <col min="12565" max="12568" width="1.140625" style="97" customWidth="1"/>
    <col min="12569" max="12569" width="8" style="97" customWidth="1"/>
    <col min="12570" max="12570" width="3.42578125" style="97" customWidth="1"/>
    <col min="12571" max="12571" width="1.140625" style="97" customWidth="1"/>
    <col min="12572" max="12572" width="1" style="97" customWidth="1"/>
    <col min="12573" max="12573" width="11.5703125" style="97" customWidth="1"/>
    <col min="12574" max="12574" width="3.28515625" style="97" customWidth="1"/>
    <col min="12575" max="12800" width="6.85546875" style="97" customWidth="1"/>
    <col min="12801" max="12801" width="1.140625" style="97" customWidth="1"/>
    <col min="12802" max="12802" width="2.28515625" style="97" customWidth="1"/>
    <col min="12803" max="12803" width="1.140625" style="97" customWidth="1"/>
    <col min="12804" max="12804" width="11.42578125" style="97" customWidth="1"/>
    <col min="12805" max="12805" width="1.140625" style="97" customWidth="1"/>
    <col min="12806" max="12806" width="6.85546875" style="97" customWidth="1"/>
    <col min="12807" max="12808" width="1.140625" style="97" customWidth="1"/>
    <col min="12809" max="12809" width="2.28515625" style="97" customWidth="1"/>
    <col min="12810" max="12810" width="6.85546875" style="97" customWidth="1"/>
    <col min="12811" max="12811" width="1.140625" style="97" customWidth="1"/>
    <col min="12812" max="12812" width="3.42578125" style="97" customWidth="1"/>
    <col min="12813" max="12814" width="2.28515625" style="97" customWidth="1"/>
    <col min="12815" max="12815" width="1.140625" style="97" customWidth="1"/>
    <col min="12816" max="12816" width="4" style="97" customWidth="1"/>
    <col min="12817" max="12817" width="6.28515625" style="97" customWidth="1"/>
    <col min="12818" max="12818" width="1.140625" style="97" customWidth="1"/>
    <col min="12819" max="12819" width="6.85546875" style="97" customWidth="1"/>
    <col min="12820" max="12820" width="4.5703125" style="97" customWidth="1"/>
    <col min="12821" max="12824" width="1.140625" style="97" customWidth="1"/>
    <col min="12825" max="12825" width="8" style="97" customWidth="1"/>
    <col min="12826" max="12826" width="3.42578125" style="97" customWidth="1"/>
    <col min="12827" max="12827" width="1.140625" style="97" customWidth="1"/>
    <col min="12828" max="12828" width="1" style="97" customWidth="1"/>
    <col min="12829" max="12829" width="11.5703125" style="97" customWidth="1"/>
    <col min="12830" max="12830" width="3.28515625" style="97" customWidth="1"/>
    <col min="12831" max="13056" width="6.85546875" style="97" customWidth="1"/>
    <col min="13057" max="13057" width="1.140625" style="97" customWidth="1"/>
    <col min="13058" max="13058" width="2.28515625" style="97" customWidth="1"/>
    <col min="13059" max="13059" width="1.140625" style="97" customWidth="1"/>
    <col min="13060" max="13060" width="11.42578125" style="97" customWidth="1"/>
    <col min="13061" max="13061" width="1.140625" style="97" customWidth="1"/>
    <col min="13062" max="13062" width="6.85546875" style="97" customWidth="1"/>
    <col min="13063" max="13064" width="1.140625" style="97" customWidth="1"/>
    <col min="13065" max="13065" width="2.28515625" style="97" customWidth="1"/>
    <col min="13066" max="13066" width="6.85546875" style="97" customWidth="1"/>
    <col min="13067" max="13067" width="1.140625" style="97" customWidth="1"/>
    <col min="13068" max="13068" width="3.42578125" style="97" customWidth="1"/>
    <col min="13069" max="13070" width="2.28515625" style="97" customWidth="1"/>
    <col min="13071" max="13071" width="1.140625" style="97" customWidth="1"/>
    <col min="13072" max="13072" width="4" style="97" customWidth="1"/>
    <col min="13073" max="13073" width="6.28515625" style="97" customWidth="1"/>
    <col min="13074" max="13074" width="1.140625" style="97" customWidth="1"/>
    <col min="13075" max="13075" width="6.85546875" style="97" customWidth="1"/>
    <col min="13076" max="13076" width="4.5703125" style="97" customWidth="1"/>
    <col min="13077" max="13080" width="1.140625" style="97" customWidth="1"/>
    <col min="13081" max="13081" width="8" style="97" customWidth="1"/>
    <col min="13082" max="13082" width="3.42578125" style="97" customWidth="1"/>
    <col min="13083" max="13083" width="1.140625" style="97" customWidth="1"/>
    <col min="13084" max="13084" width="1" style="97" customWidth="1"/>
    <col min="13085" max="13085" width="11.5703125" style="97" customWidth="1"/>
    <col min="13086" max="13086" width="3.28515625" style="97" customWidth="1"/>
    <col min="13087" max="13312" width="6.85546875" style="97" customWidth="1"/>
    <col min="13313" max="13313" width="1.140625" style="97" customWidth="1"/>
    <col min="13314" max="13314" width="2.28515625" style="97" customWidth="1"/>
    <col min="13315" max="13315" width="1.140625" style="97" customWidth="1"/>
    <col min="13316" max="13316" width="11.42578125" style="97" customWidth="1"/>
    <col min="13317" max="13317" width="1.140625" style="97" customWidth="1"/>
    <col min="13318" max="13318" width="6.85546875" style="97" customWidth="1"/>
    <col min="13319" max="13320" width="1.140625" style="97" customWidth="1"/>
    <col min="13321" max="13321" width="2.28515625" style="97" customWidth="1"/>
    <col min="13322" max="13322" width="6.85546875" style="97" customWidth="1"/>
    <col min="13323" max="13323" width="1.140625" style="97" customWidth="1"/>
    <col min="13324" max="13324" width="3.42578125" style="97" customWidth="1"/>
    <col min="13325" max="13326" width="2.28515625" style="97" customWidth="1"/>
    <col min="13327" max="13327" width="1.140625" style="97" customWidth="1"/>
    <col min="13328" max="13328" width="4" style="97" customWidth="1"/>
    <col min="13329" max="13329" width="6.28515625" style="97" customWidth="1"/>
    <col min="13330" max="13330" width="1.140625" style="97" customWidth="1"/>
    <col min="13331" max="13331" width="6.85546875" style="97" customWidth="1"/>
    <col min="13332" max="13332" width="4.5703125" style="97" customWidth="1"/>
    <col min="13333" max="13336" width="1.140625" style="97" customWidth="1"/>
    <col min="13337" max="13337" width="8" style="97" customWidth="1"/>
    <col min="13338" max="13338" width="3.42578125" style="97" customWidth="1"/>
    <col min="13339" max="13339" width="1.140625" style="97" customWidth="1"/>
    <col min="13340" max="13340" width="1" style="97" customWidth="1"/>
    <col min="13341" max="13341" width="11.5703125" style="97" customWidth="1"/>
    <col min="13342" max="13342" width="3.28515625" style="97" customWidth="1"/>
    <col min="13343" max="13568" width="6.85546875" style="97" customWidth="1"/>
    <col min="13569" max="13569" width="1.140625" style="97" customWidth="1"/>
    <col min="13570" max="13570" width="2.28515625" style="97" customWidth="1"/>
    <col min="13571" max="13571" width="1.140625" style="97" customWidth="1"/>
    <col min="13572" max="13572" width="11.42578125" style="97" customWidth="1"/>
    <col min="13573" max="13573" width="1.140625" style="97" customWidth="1"/>
    <col min="13574" max="13574" width="6.85546875" style="97" customWidth="1"/>
    <col min="13575" max="13576" width="1.140625" style="97" customWidth="1"/>
    <col min="13577" max="13577" width="2.28515625" style="97" customWidth="1"/>
    <col min="13578" max="13578" width="6.85546875" style="97" customWidth="1"/>
    <col min="13579" max="13579" width="1.140625" style="97" customWidth="1"/>
    <col min="13580" max="13580" width="3.42578125" style="97" customWidth="1"/>
    <col min="13581" max="13582" width="2.28515625" style="97" customWidth="1"/>
    <col min="13583" max="13583" width="1.140625" style="97" customWidth="1"/>
    <col min="13584" max="13584" width="4" style="97" customWidth="1"/>
    <col min="13585" max="13585" width="6.28515625" style="97" customWidth="1"/>
    <col min="13586" max="13586" width="1.140625" style="97" customWidth="1"/>
    <col min="13587" max="13587" width="6.85546875" style="97" customWidth="1"/>
    <col min="13588" max="13588" width="4.5703125" style="97" customWidth="1"/>
    <col min="13589" max="13592" width="1.140625" style="97" customWidth="1"/>
    <col min="13593" max="13593" width="8" style="97" customWidth="1"/>
    <col min="13594" max="13594" width="3.42578125" style="97" customWidth="1"/>
    <col min="13595" max="13595" width="1.140625" style="97" customWidth="1"/>
    <col min="13596" max="13596" width="1" style="97" customWidth="1"/>
    <col min="13597" max="13597" width="11.5703125" style="97" customWidth="1"/>
    <col min="13598" max="13598" width="3.28515625" style="97" customWidth="1"/>
    <col min="13599" max="13824" width="6.85546875" style="97" customWidth="1"/>
    <col min="13825" max="13825" width="1.140625" style="97" customWidth="1"/>
    <col min="13826" max="13826" width="2.28515625" style="97" customWidth="1"/>
    <col min="13827" max="13827" width="1.140625" style="97" customWidth="1"/>
    <col min="13828" max="13828" width="11.42578125" style="97" customWidth="1"/>
    <col min="13829" max="13829" width="1.140625" style="97" customWidth="1"/>
    <col min="13830" max="13830" width="6.85546875" style="97" customWidth="1"/>
    <col min="13831" max="13832" width="1.140625" style="97" customWidth="1"/>
    <col min="13833" max="13833" width="2.28515625" style="97" customWidth="1"/>
    <col min="13834" max="13834" width="6.85546875" style="97" customWidth="1"/>
    <col min="13835" max="13835" width="1.140625" style="97" customWidth="1"/>
    <col min="13836" max="13836" width="3.42578125" style="97" customWidth="1"/>
    <col min="13837" max="13838" width="2.28515625" style="97" customWidth="1"/>
    <col min="13839" max="13839" width="1.140625" style="97" customWidth="1"/>
    <col min="13840" max="13840" width="4" style="97" customWidth="1"/>
    <col min="13841" max="13841" width="6.28515625" style="97" customWidth="1"/>
    <col min="13842" max="13842" width="1.140625" style="97" customWidth="1"/>
    <col min="13843" max="13843" width="6.85546875" style="97" customWidth="1"/>
    <col min="13844" max="13844" width="4.5703125" style="97" customWidth="1"/>
    <col min="13845" max="13848" width="1.140625" style="97" customWidth="1"/>
    <col min="13849" max="13849" width="8" style="97" customWidth="1"/>
    <col min="13850" max="13850" width="3.42578125" style="97" customWidth="1"/>
    <col min="13851" max="13851" width="1.140625" style="97" customWidth="1"/>
    <col min="13852" max="13852" width="1" style="97" customWidth="1"/>
    <col min="13853" max="13853" width="11.5703125" style="97" customWidth="1"/>
    <col min="13854" max="13854" width="3.28515625" style="97" customWidth="1"/>
    <col min="13855" max="14080" width="6.85546875" style="97" customWidth="1"/>
    <col min="14081" max="14081" width="1.140625" style="97" customWidth="1"/>
    <col min="14082" max="14082" width="2.28515625" style="97" customWidth="1"/>
    <col min="14083" max="14083" width="1.140625" style="97" customWidth="1"/>
    <col min="14084" max="14084" width="11.42578125" style="97" customWidth="1"/>
    <col min="14085" max="14085" width="1.140625" style="97" customWidth="1"/>
    <col min="14086" max="14086" width="6.85546875" style="97" customWidth="1"/>
    <col min="14087" max="14088" width="1.140625" style="97" customWidth="1"/>
    <col min="14089" max="14089" width="2.28515625" style="97" customWidth="1"/>
    <col min="14090" max="14090" width="6.85546875" style="97" customWidth="1"/>
    <col min="14091" max="14091" width="1.140625" style="97" customWidth="1"/>
    <col min="14092" max="14092" width="3.42578125" style="97" customWidth="1"/>
    <col min="14093" max="14094" width="2.28515625" style="97" customWidth="1"/>
    <col min="14095" max="14095" width="1.140625" style="97" customWidth="1"/>
    <col min="14096" max="14096" width="4" style="97" customWidth="1"/>
    <col min="14097" max="14097" width="6.28515625" style="97" customWidth="1"/>
    <col min="14098" max="14098" width="1.140625" style="97" customWidth="1"/>
    <col min="14099" max="14099" width="6.85546875" style="97" customWidth="1"/>
    <col min="14100" max="14100" width="4.5703125" style="97" customWidth="1"/>
    <col min="14101" max="14104" width="1.140625" style="97" customWidth="1"/>
    <col min="14105" max="14105" width="8" style="97" customWidth="1"/>
    <col min="14106" max="14106" width="3.42578125" style="97" customWidth="1"/>
    <col min="14107" max="14107" width="1.140625" style="97" customWidth="1"/>
    <col min="14108" max="14108" width="1" style="97" customWidth="1"/>
    <col min="14109" max="14109" width="11.5703125" style="97" customWidth="1"/>
    <col min="14110" max="14110" width="3.28515625" style="97" customWidth="1"/>
    <col min="14111" max="14336" width="6.85546875" style="97" customWidth="1"/>
    <col min="14337" max="14337" width="1.140625" style="97" customWidth="1"/>
    <col min="14338" max="14338" width="2.28515625" style="97" customWidth="1"/>
    <col min="14339" max="14339" width="1.140625" style="97" customWidth="1"/>
    <col min="14340" max="14340" width="11.42578125" style="97" customWidth="1"/>
    <col min="14341" max="14341" width="1.140625" style="97" customWidth="1"/>
    <col min="14342" max="14342" width="6.85546875" style="97" customWidth="1"/>
    <col min="14343" max="14344" width="1.140625" style="97" customWidth="1"/>
    <col min="14345" max="14345" width="2.28515625" style="97" customWidth="1"/>
    <col min="14346" max="14346" width="6.85546875" style="97" customWidth="1"/>
    <col min="14347" max="14347" width="1.140625" style="97" customWidth="1"/>
    <col min="14348" max="14348" width="3.42578125" style="97" customWidth="1"/>
    <col min="14349" max="14350" width="2.28515625" style="97" customWidth="1"/>
    <col min="14351" max="14351" width="1.140625" style="97" customWidth="1"/>
    <col min="14352" max="14352" width="4" style="97" customWidth="1"/>
    <col min="14353" max="14353" width="6.28515625" style="97" customWidth="1"/>
    <col min="14354" max="14354" width="1.140625" style="97" customWidth="1"/>
    <col min="14355" max="14355" width="6.85546875" style="97" customWidth="1"/>
    <col min="14356" max="14356" width="4.5703125" style="97" customWidth="1"/>
    <col min="14357" max="14360" width="1.140625" style="97" customWidth="1"/>
    <col min="14361" max="14361" width="8" style="97" customWidth="1"/>
    <col min="14362" max="14362" width="3.42578125" style="97" customWidth="1"/>
    <col min="14363" max="14363" width="1.140625" style="97" customWidth="1"/>
    <col min="14364" max="14364" width="1" style="97" customWidth="1"/>
    <col min="14365" max="14365" width="11.5703125" style="97" customWidth="1"/>
    <col min="14366" max="14366" width="3.28515625" style="97" customWidth="1"/>
    <col min="14367" max="14592" width="6.85546875" style="97" customWidth="1"/>
    <col min="14593" max="14593" width="1.140625" style="97" customWidth="1"/>
    <col min="14594" max="14594" width="2.28515625" style="97" customWidth="1"/>
    <col min="14595" max="14595" width="1.140625" style="97" customWidth="1"/>
    <col min="14596" max="14596" width="11.42578125" style="97" customWidth="1"/>
    <col min="14597" max="14597" width="1.140625" style="97" customWidth="1"/>
    <col min="14598" max="14598" width="6.85546875" style="97" customWidth="1"/>
    <col min="14599" max="14600" width="1.140625" style="97" customWidth="1"/>
    <col min="14601" max="14601" width="2.28515625" style="97" customWidth="1"/>
    <col min="14602" max="14602" width="6.85546875" style="97" customWidth="1"/>
    <col min="14603" max="14603" width="1.140625" style="97" customWidth="1"/>
    <col min="14604" max="14604" width="3.42578125" style="97" customWidth="1"/>
    <col min="14605" max="14606" width="2.28515625" style="97" customWidth="1"/>
    <col min="14607" max="14607" width="1.140625" style="97" customWidth="1"/>
    <col min="14608" max="14608" width="4" style="97" customWidth="1"/>
    <col min="14609" max="14609" width="6.28515625" style="97" customWidth="1"/>
    <col min="14610" max="14610" width="1.140625" style="97" customWidth="1"/>
    <col min="14611" max="14611" width="6.85546875" style="97" customWidth="1"/>
    <col min="14612" max="14612" width="4.5703125" style="97" customWidth="1"/>
    <col min="14613" max="14616" width="1.140625" style="97" customWidth="1"/>
    <col min="14617" max="14617" width="8" style="97" customWidth="1"/>
    <col min="14618" max="14618" width="3.42578125" style="97" customWidth="1"/>
    <col min="14619" max="14619" width="1.140625" style="97" customWidth="1"/>
    <col min="14620" max="14620" width="1" style="97" customWidth="1"/>
    <col min="14621" max="14621" width="11.5703125" style="97" customWidth="1"/>
    <col min="14622" max="14622" width="3.28515625" style="97" customWidth="1"/>
    <col min="14623" max="14848" width="6.85546875" style="97" customWidth="1"/>
    <col min="14849" max="14849" width="1.140625" style="97" customWidth="1"/>
    <col min="14850" max="14850" width="2.28515625" style="97" customWidth="1"/>
    <col min="14851" max="14851" width="1.140625" style="97" customWidth="1"/>
    <col min="14852" max="14852" width="11.42578125" style="97" customWidth="1"/>
    <col min="14853" max="14853" width="1.140625" style="97" customWidth="1"/>
    <col min="14854" max="14854" width="6.85546875" style="97" customWidth="1"/>
    <col min="14855" max="14856" width="1.140625" style="97" customWidth="1"/>
    <col min="14857" max="14857" width="2.28515625" style="97" customWidth="1"/>
    <col min="14858" max="14858" width="6.85546875" style="97" customWidth="1"/>
    <col min="14859" max="14859" width="1.140625" style="97" customWidth="1"/>
    <col min="14860" max="14860" width="3.42578125" style="97" customWidth="1"/>
    <col min="14861" max="14862" width="2.28515625" style="97" customWidth="1"/>
    <col min="14863" max="14863" width="1.140625" style="97" customWidth="1"/>
    <col min="14864" max="14864" width="4" style="97" customWidth="1"/>
    <col min="14865" max="14865" width="6.28515625" style="97" customWidth="1"/>
    <col min="14866" max="14866" width="1.140625" style="97" customWidth="1"/>
    <col min="14867" max="14867" width="6.85546875" style="97" customWidth="1"/>
    <col min="14868" max="14868" width="4.5703125" style="97" customWidth="1"/>
    <col min="14869" max="14872" width="1.140625" style="97" customWidth="1"/>
    <col min="14873" max="14873" width="8" style="97" customWidth="1"/>
    <col min="14874" max="14874" width="3.42578125" style="97" customWidth="1"/>
    <col min="14875" max="14875" width="1.140625" style="97" customWidth="1"/>
    <col min="14876" max="14876" width="1" style="97" customWidth="1"/>
    <col min="14877" max="14877" width="11.5703125" style="97" customWidth="1"/>
    <col min="14878" max="14878" width="3.28515625" style="97" customWidth="1"/>
    <col min="14879" max="15104" width="6.85546875" style="97" customWidth="1"/>
    <col min="15105" max="15105" width="1.140625" style="97" customWidth="1"/>
    <col min="15106" max="15106" width="2.28515625" style="97" customWidth="1"/>
    <col min="15107" max="15107" width="1.140625" style="97" customWidth="1"/>
    <col min="15108" max="15108" width="11.42578125" style="97" customWidth="1"/>
    <col min="15109" max="15109" width="1.140625" style="97" customWidth="1"/>
    <col min="15110" max="15110" width="6.85546875" style="97" customWidth="1"/>
    <col min="15111" max="15112" width="1.140625" style="97" customWidth="1"/>
    <col min="15113" max="15113" width="2.28515625" style="97" customWidth="1"/>
    <col min="15114" max="15114" width="6.85546875" style="97" customWidth="1"/>
    <col min="15115" max="15115" width="1.140625" style="97" customWidth="1"/>
    <col min="15116" max="15116" width="3.42578125" style="97" customWidth="1"/>
    <col min="15117" max="15118" width="2.28515625" style="97" customWidth="1"/>
    <col min="15119" max="15119" width="1.140625" style="97" customWidth="1"/>
    <col min="15120" max="15120" width="4" style="97" customWidth="1"/>
    <col min="15121" max="15121" width="6.28515625" style="97" customWidth="1"/>
    <col min="15122" max="15122" width="1.140625" style="97" customWidth="1"/>
    <col min="15123" max="15123" width="6.85546875" style="97" customWidth="1"/>
    <col min="15124" max="15124" width="4.5703125" style="97" customWidth="1"/>
    <col min="15125" max="15128" width="1.140625" style="97" customWidth="1"/>
    <col min="15129" max="15129" width="8" style="97" customWidth="1"/>
    <col min="15130" max="15130" width="3.42578125" style="97" customWidth="1"/>
    <col min="15131" max="15131" width="1.140625" style="97" customWidth="1"/>
    <col min="15132" max="15132" width="1" style="97" customWidth="1"/>
    <col min="15133" max="15133" width="11.5703125" style="97" customWidth="1"/>
    <col min="15134" max="15134" width="3.28515625" style="97" customWidth="1"/>
    <col min="15135" max="15360" width="6.85546875" style="97" customWidth="1"/>
    <col min="15361" max="15361" width="1.140625" style="97" customWidth="1"/>
    <col min="15362" max="15362" width="2.28515625" style="97" customWidth="1"/>
    <col min="15363" max="15363" width="1.140625" style="97" customWidth="1"/>
    <col min="15364" max="15364" width="11.42578125" style="97" customWidth="1"/>
    <col min="15365" max="15365" width="1.140625" style="97" customWidth="1"/>
    <col min="15366" max="15366" width="6.85546875" style="97" customWidth="1"/>
    <col min="15367" max="15368" width="1.140625" style="97" customWidth="1"/>
    <col min="15369" max="15369" width="2.28515625" style="97" customWidth="1"/>
    <col min="15370" max="15370" width="6.85546875" style="97" customWidth="1"/>
    <col min="15371" max="15371" width="1.140625" style="97" customWidth="1"/>
    <col min="15372" max="15372" width="3.42578125" style="97" customWidth="1"/>
    <col min="15373" max="15374" width="2.28515625" style="97" customWidth="1"/>
    <col min="15375" max="15375" width="1.140625" style="97" customWidth="1"/>
    <col min="15376" max="15376" width="4" style="97" customWidth="1"/>
    <col min="15377" max="15377" width="6.28515625" style="97" customWidth="1"/>
    <col min="15378" max="15378" width="1.140625" style="97" customWidth="1"/>
    <col min="15379" max="15379" width="6.85546875" style="97" customWidth="1"/>
    <col min="15380" max="15380" width="4.5703125" style="97" customWidth="1"/>
    <col min="15381" max="15384" width="1.140625" style="97" customWidth="1"/>
    <col min="15385" max="15385" width="8" style="97" customWidth="1"/>
    <col min="15386" max="15386" width="3.42578125" style="97" customWidth="1"/>
    <col min="15387" max="15387" width="1.140625" style="97" customWidth="1"/>
    <col min="15388" max="15388" width="1" style="97" customWidth="1"/>
    <col min="15389" max="15389" width="11.5703125" style="97" customWidth="1"/>
    <col min="15390" max="15390" width="3.28515625" style="97" customWidth="1"/>
    <col min="15391" max="15616" width="6.85546875" style="97" customWidth="1"/>
    <col min="15617" max="15617" width="1.140625" style="97" customWidth="1"/>
    <col min="15618" max="15618" width="2.28515625" style="97" customWidth="1"/>
    <col min="15619" max="15619" width="1.140625" style="97" customWidth="1"/>
    <col min="15620" max="15620" width="11.42578125" style="97" customWidth="1"/>
    <col min="15621" max="15621" width="1.140625" style="97" customWidth="1"/>
    <col min="15622" max="15622" width="6.85546875" style="97" customWidth="1"/>
    <col min="15623" max="15624" width="1.140625" style="97" customWidth="1"/>
    <col min="15625" max="15625" width="2.28515625" style="97" customWidth="1"/>
    <col min="15626" max="15626" width="6.85546875" style="97" customWidth="1"/>
    <col min="15627" max="15627" width="1.140625" style="97" customWidth="1"/>
    <col min="15628" max="15628" width="3.42578125" style="97" customWidth="1"/>
    <col min="15629" max="15630" width="2.28515625" style="97" customWidth="1"/>
    <col min="15631" max="15631" width="1.140625" style="97" customWidth="1"/>
    <col min="15632" max="15632" width="4" style="97" customWidth="1"/>
    <col min="15633" max="15633" width="6.28515625" style="97" customWidth="1"/>
    <col min="15634" max="15634" width="1.140625" style="97" customWidth="1"/>
    <col min="15635" max="15635" width="6.85546875" style="97" customWidth="1"/>
    <col min="15636" max="15636" width="4.5703125" style="97" customWidth="1"/>
    <col min="15637" max="15640" width="1.140625" style="97" customWidth="1"/>
    <col min="15641" max="15641" width="8" style="97" customWidth="1"/>
    <col min="15642" max="15642" width="3.42578125" style="97" customWidth="1"/>
    <col min="15643" max="15643" width="1.140625" style="97" customWidth="1"/>
    <col min="15644" max="15644" width="1" style="97" customWidth="1"/>
    <col min="15645" max="15645" width="11.5703125" style="97" customWidth="1"/>
    <col min="15646" max="15646" width="3.28515625" style="97" customWidth="1"/>
    <col min="15647" max="15872" width="6.85546875" style="97" customWidth="1"/>
    <col min="15873" max="15873" width="1.140625" style="97" customWidth="1"/>
    <col min="15874" max="15874" width="2.28515625" style="97" customWidth="1"/>
    <col min="15875" max="15875" width="1.140625" style="97" customWidth="1"/>
    <col min="15876" max="15876" width="11.42578125" style="97" customWidth="1"/>
    <col min="15877" max="15877" width="1.140625" style="97" customWidth="1"/>
    <col min="15878" max="15878" width="6.85546875" style="97" customWidth="1"/>
    <col min="15879" max="15880" width="1.140625" style="97" customWidth="1"/>
    <col min="15881" max="15881" width="2.28515625" style="97" customWidth="1"/>
    <col min="15882" max="15882" width="6.85546875" style="97" customWidth="1"/>
    <col min="15883" max="15883" width="1.140625" style="97" customWidth="1"/>
    <col min="15884" max="15884" width="3.42578125" style="97" customWidth="1"/>
    <col min="15885" max="15886" width="2.28515625" style="97" customWidth="1"/>
    <col min="15887" max="15887" width="1.140625" style="97" customWidth="1"/>
    <col min="15888" max="15888" width="4" style="97" customWidth="1"/>
    <col min="15889" max="15889" width="6.28515625" style="97" customWidth="1"/>
    <col min="15890" max="15890" width="1.140625" style="97" customWidth="1"/>
    <col min="15891" max="15891" width="6.85546875" style="97" customWidth="1"/>
    <col min="15892" max="15892" width="4.5703125" style="97" customWidth="1"/>
    <col min="15893" max="15896" width="1.140625" style="97" customWidth="1"/>
    <col min="15897" max="15897" width="8" style="97" customWidth="1"/>
    <col min="15898" max="15898" width="3.42578125" style="97" customWidth="1"/>
    <col min="15899" max="15899" width="1.140625" style="97" customWidth="1"/>
    <col min="15900" max="15900" width="1" style="97" customWidth="1"/>
    <col min="15901" max="15901" width="11.5703125" style="97" customWidth="1"/>
    <col min="15902" max="15902" width="3.28515625" style="97" customWidth="1"/>
    <col min="15903" max="16128" width="6.85546875" style="97" customWidth="1"/>
    <col min="16129" max="16129" width="1.140625" style="97" customWidth="1"/>
    <col min="16130" max="16130" width="2.28515625" style="97" customWidth="1"/>
    <col min="16131" max="16131" width="1.140625" style="97" customWidth="1"/>
    <col min="16132" max="16132" width="11.42578125" style="97" customWidth="1"/>
    <col min="16133" max="16133" width="1.140625" style="97" customWidth="1"/>
    <col min="16134" max="16134" width="6.85546875" style="97" customWidth="1"/>
    <col min="16135" max="16136" width="1.140625" style="97" customWidth="1"/>
    <col min="16137" max="16137" width="2.28515625" style="97" customWidth="1"/>
    <col min="16138" max="16138" width="6.85546875" style="97" customWidth="1"/>
    <col min="16139" max="16139" width="1.140625" style="97" customWidth="1"/>
    <col min="16140" max="16140" width="3.42578125" style="97" customWidth="1"/>
    <col min="16141" max="16142" width="2.28515625" style="97" customWidth="1"/>
    <col min="16143" max="16143" width="1.140625" style="97" customWidth="1"/>
    <col min="16144" max="16144" width="4" style="97" customWidth="1"/>
    <col min="16145" max="16145" width="6.28515625" style="97" customWidth="1"/>
    <col min="16146" max="16146" width="1.140625" style="97" customWidth="1"/>
    <col min="16147" max="16147" width="6.85546875" style="97" customWidth="1"/>
    <col min="16148" max="16148" width="4.5703125" style="97" customWidth="1"/>
    <col min="16149" max="16152" width="1.140625" style="97" customWidth="1"/>
    <col min="16153" max="16153" width="8" style="97" customWidth="1"/>
    <col min="16154" max="16154" width="3.42578125" style="97" customWidth="1"/>
    <col min="16155" max="16155" width="1.140625" style="97" customWidth="1"/>
    <col min="16156" max="16156" width="1" style="97" customWidth="1"/>
    <col min="16157" max="16157" width="11.5703125" style="97" customWidth="1"/>
    <col min="16158" max="16158" width="3.28515625" style="97" customWidth="1"/>
    <col min="16159" max="16384" width="6.85546875" style="97" customWidth="1"/>
  </cols>
  <sheetData>
    <row r="1" spans="1:30" ht="25.5" customHeight="1">
      <c r="C1" s="237" t="s">
        <v>347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</row>
    <row r="2" spans="1:30" ht="7.5" customHeight="1"/>
    <row r="3" spans="1:30" ht="18.75" customHeight="1">
      <c r="I3" s="243" t="s">
        <v>348</v>
      </c>
      <c r="J3" s="243"/>
      <c r="K3" s="243"/>
      <c r="L3" s="243"/>
      <c r="M3" s="243"/>
      <c r="N3" s="243"/>
      <c r="O3" s="243"/>
      <c r="P3" s="243"/>
      <c r="S3" s="244" t="s">
        <v>1517</v>
      </c>
      <c r="T3" s="244"/>
      <c r="U3" s="244"/>
      <c r="V3" s="244"/>
      <c r="W3" s="244"/>
      <c r="X3" s="244"/>
      <c r="Y3" s="244"/>
    </row>
    <row r="4" spans="1:30" ht="6.75" customHeight="1"/>
    <row r="5" spans="1:30" ht="14.25" customHeight="1">
      <c r="A5" s="250" t="s">
        <v>349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30">
      <c r="B6" s="251" t="s">
        <v>350</v>
      </c>
      <c r="C6" s="251"/>
      <c r="D6" s="251"/>
      <c r="F6" s="251" t="s">
        <v>351</v>
      </c>
      <c r="G6" s="251"/>
      <c r="H6" s="251"/>
      <c r="I6" s="251"/>
      <c r="J6" s="251" t="s">
        <v>352</v>
      </c>
      <c r="K6" s="251"/>
      <c r="L6" s="251"/>
      <c r="N6" s="251" t="s">
        <v>353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C6" s="252" t="s">
        <v>354</v>
      </c>
      <c r="AD6" s="252"/>
    </row>
    <row r="7" spans="1:30">
      <c r="B7" s="229" t="s">
        <v>1518</v>
      </c>
      <c r="C7" s="229"/>
      <c r="D7" s="229"/>
      <c r="F7" s="229" t="s">
        <v>1519</v>
      </c>
      <c r="G7" s="229"/>
      <c r="H7" s="229"/>
      <c r="I7" s="229"/>
      <c r="J7" s="229" t="s">
        <v>1520</v>
      </c>
      <c r="K7" s="229"/>
      <c r="L7" s="229"/>
      <c r="N7" s="229" t="s">
        <v>1521</v>
      </c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C7" s="249">
        <v>-1878.85</v>
      </c>
      <c r="AD7" s="249"/>
    </row>
    <row r="8" spans="1:30">
      <c r="C8" s="169" t="s">
        <v>2</v>
      </c>
      <c r="G8" s="169" t="s">
        <v>2</v>
      </c>
      <c r="K8" s="169" t="s">
        <v>2</v>
      </c>
      <c r="O8" s="247" t="s">
        <v>1522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8">
        <v>-1380</v>
      </c>
      <c r="AD8" s="248"/>
    </row>
    <row r="9" spans="1:30">
      <c r="C9" s="169" t="s">
        <v>2</v>
      </c>
      <c r="G9" s="169" t="s">
        <v>2</v>
      </c>
      <c r="K9" s="169" t="s">
        <v>2</v>
      </c>
      <c r="O9" s="247" t="s">
        <v>1523</v>
      </c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8">
        <v>-498.85</v>
      </c>
      <c r="AD9" s="248"/>
    </row>
    <row r="10" spans="1:30">
      <c r="B10" s="229" t="s">
        <v>1524</v>
      </c>
      <c r="C10" s="229"/>
      <c r="D10" s="229"/>
      <c r="F10" s="229" t="s">
        <v>1525</v>
      </c>
      <c r="G10" s="229"/>
      <c r="H10" s="229"/>
      <c r="I10" s="229"/>
      <c r="J10" s="229" t="s">
        <v>1526</v>
      </c>
      <c r="K10" s="229"/>
      <c r="L10" s="229"/>
      <c r="N10" s="229" t="s">
        <v>1527</v>
      </c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C10" s="249">
        <v>605.11</v>
      </c>
      <c r="AD10" s="249"/>
    </row>
    <row r="11" spans="1:30">
      <c r="C11" s="169" t="s">
        <v>2</v>
      </c>
      <c r="G11" s="169" t="s">
        <v>2</v>
      </c>
      <c r="K11" s="169" t="s">
        <v>2</v>
      </c>
      <c r="O11" s="247" t="s">
        <v>1528</v>
      </c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8">
        <v>234.99</v>
      </c>
      <c r="AD11" s="248"/>
    </row>
    <row r="12" spans="1:30">
      <c r="C12" s="169" t="s">
        <v>2</v>
      </c>
      <c r="G12" s="169" t="s">
        <v>2</v>
      </c>
      <c r="K12" s="169" t="s">
        <v>2</v>
      </c>
      <c r="O12" s="247" t="s">
        <v>1529</v>
      </c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8">
        <v>171.3</v>
      </c>
      <c r="AD12" s="248"/>
    </row>
    <row r="13" spans="1:30">
      <c r="C13" s="169" t="s">
        <v>2</v>
      </c>
      <c r="G13" s="169" t="s">
        <v>2</v>
      </c>
      <c r="K13" s="169" t="s">
        <v>2</v>
      </c>
      <c r="O13" s="247" t="s">
        <v>1530</v>
      </c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8">
        <v>198.82</v>
      </c>
      <c r="AD13" s="248"/>
    </row>
    <row r="14" spans="1:30">
      <c r="B14" s="229" t="s">
        <v>1531</v>
      </c>
      <c r="C14" s="229"/>
      <c r="D14" s="229"/>
      <c r="F14" s="229" t="s">
        <v>1525</v>
      </c>
      <c r="G14" s="229"/>
      <c r="H14" s="229"/>
      <c r="I14" s="229"/>
      <c r="J14" s="229" t="s">
        <v>355</v>
      </c>
      <c r="K14" s="229"/>
      <c r="L14" s="229"/>
      <c r="N14" s="229" t="s">
        <v>356</v>
      </c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C14" s="249">
        <v>775.69</v>
      </c>
      <c r="AD14" s="249"/>
    </row>
    <row r="15" spans="1:30">
      <c r="C15" s="169" t="s">
        <v>2</v>
      </c>
      <c r="G15" s="169" t="s">
        <v>2</v>
      </c>
      <c r="K15" s="169" t="s">
        <v>2</v>
      </c>
      <c r="O15" s="247" t="s">
        <v>1532</v>
      </c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8">
        <v>44.88</v>
      </c>
      <c r="AD15" s="248"/>
    </row>
    <row r="16" spans="1:30">
      <c r="C16" s="169" t="s">
        <v>2</v>
      </c>
      <c r="G16" s="169" t="s">
        <v>2</v>
      </c>
      <c r="K16" s="169" t="s">
        <v>2</v>
      </c>
      <c r="O16" s="247" t="s">
        <v>440</v>
      </c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8">
        <v>127.69</v>
      </c>
      <c r="AD16" s="248"/>
    </row>
    <row r="17" spans="2:30">
      <c r="C17" s="169" t="s">
        <v>2</v>
      </c>
      <c r="G17" s="169" t="s">
        <v>2</v>
      </c>
      <c r="K17" s="169" t="s">
        <v>2</v>
      </c>
      <c r="O17" s="247" t="s">
        <v>441</v>
      </c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8">
        <v>301.20999999999998</v>
      </c>
      <c r="AD17" s="248"/>
    </row>
    <row r="18" spans="2:30">
      <c r="C18" s="169" t="s">
        <v>2</v>
      </c>
      <c r="G18" s="169" t="s">
        <v>2</v>
      </c>
      <c r="K18" s="169" t="s">
        <v>2</v>
      </c>
      <c r="O18" s="247" t="s">
        <v>1533</v>
      </c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8">
        <v>129.38999999999999</v>
      </c>
      <c r="AD18" s="248"/>
    </row>
    <row r="19" spans="2:30">
      <c r="C19" s="169" t="s">
        <v>2</v>
      </c>
      <c r="G19" s="169" t="s">
        <v>2</v>
      </c>
      <c r="K19" s="169" t="s">
        <v>2</v>
      </c>
      <c r="O19" s="247" t="s">
        <v>1533</v>
      </c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8">
        <v>172.52</v>
      </c>
      <c r="AD19" s="248"/>
    </row>
    <row r="20" spans="2:30">
      <c r="B20" s="229" t="s">
        <v>1534</v>
      </c>
      <c r="C20" s="229"/>
      <c r="D20" s="229"/>
      <c r="F20" s="229" t="s">
        <v>1525</v>
      </c>
      <c r="G20" s="229"/>
      <c r="H20" s="229"/>
      <c r="I20" s="229"/>
      <c r="J20" s="229" t="s">
        <v>367</v>
      </c>
      <c r="K20" s="229"/>
      <c r="L20" s="229"/>
      <c r="N20" s="229" t="s">
        <v>368</v>
      </c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C20" s="249">
        <v>461.57</v>
      </c>
      <c r="AD20" s="249"/>
    </row>
    <row r="21" spans="2:30">
      <c r="C21" s="169" t="s">
        <v>2</v>
      </c>
      <c r="G21" s="169" t="s">
        <v>2</v>
      </c>
      <c r="K21" s="169" t="s">
        <v>2</v>
      </c>
      <c r="O21" s="247" t="s">
        <v>1535</v>
      </c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</row>
    <row r="22" spans="2:30">
      <c r="B22" s="229" t="s">
        <v>1536</v>
      </c>
      <c r="C22" s="229"/>
      <c r="D22" s="229"/>
      <c r="F22" s="229" t="s">
        <v>1525</v>
      </c>
      <c r="G22" s="229"/>
      <c r="H22" s="229"/>
      <c r="I22" s="229"/>
      <c r="J22" s="229" t="s">
        <v>1537</v>
      </c>
      <c r="K22" s="229"/>
      <c r="L22" s="229"/>
      <c r="N22" s="229" t="s">
        <v>1538</v>
      </c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C22" s="249">
        <v>3000</v>
      </c>
      <c r="AD22" s="249"/>
    </row>
    <row r="23" spans="2:30">
      <c r="C23" s="169" t="s">
        <v>2</v>
      </c>
      <c r="G23" s="169" t="s">
        <v>2</v>
      </c>
      <c r="K23" s="169" t="s">
        <v>2</v>
      </c>
      <c r="O23" s="247" t="s">
        <v>1539</v>
      </c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</row>
    <row r="24" spans="2:30">
      <c r="B24" s="229" t="s">
        <v>1540</v>
      </c>
      <c r="C24" s="229"/>
      <c r="D24" s="229"/>
      <c r="F24" s="229" t="s">
        <v>1525</v>
      </c>
      <c r="G24" s="229"/>
      <c r="H24" s="229"/>
      <c r="I24" s="229"/>
      <c r="J24" s="229" t="s">
        <v>357</v>
      </c>
      <c r="K24" s="229"/>
      <c r="L24" s="229"/>
      <c r="N24" s="229" t="s">
        <v>358</v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C24" s="249">
        <v>30129.06</v>
      </c>
      <c r="AD24" s="249"/>
    </row>
    <row r="25" spans="2:30">
      <c r="C25" s="169" t="s">
        <v>2</v>
      </c>
      <c r="G25" s="169" t="s">
        <v>2</v>
      </c>
      <c r="K25" s="169" t="s">
        <v>2</v>
      </c>
      <c r="O25" s="247" t="s">
        <v>1541</v>
      </c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8">
        <v>903.21</v>
      </c>
      <c r="AD25" s="248"/>
    </row>
    <row r="26" spans="2:30">
      <c r="C26" s="169" t="s">
        <v>2</v>
      </c>
      <c r="G26" s="169" t="s">
        <v>2</v>
      </c>
      <c r="K26" s="169" t="s">
        <v>2</v>
      </c>
      <c r="O26" s="247" t="s">
        <v>1542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8">
        <v>1480.28</v>
      </c>
      <c r="AD26" s="248"/>
    </row>
    <row r="27" spans="2:30">
      <c r="C27" s="169" t="s">
        <v>2</v>
      </c>
      <c r="G27" s="169" t="s">
        <v>2</v>
      </c>
      <c r="K27" s="169" t="s">
        <v>2</v>
      </c>
      <c r="O27" s="247" t="s">
        <v>1543</v>
      </c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8">
        <v>17.95</v>
      </c>
      <c r="AD27" s="248"/>
    </row>
    <row r="28" spans="2:30">
      <c r="C28" s="169" t="s">
        <v>2</v>
      </c>
      <c r="G28" s="169" t="s">
        <v>2</v>
      </c>
      <c r="K28" s="169" t="s">
        <v>2</v>
      </c>
      <c r="O28" s="247" t="s">
        <v>1544</v>
      </c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8">
        <v>12500</v>
      </c>
      <c r="AD28" s="248"/>
    </row>
    <row r="29" spans="2:30">
      <c r="C29" s="169" t="s">
        <v>2</v>
      </c>
      <c r="G29" s="169" t="s">
        <v>2</v>
      </c>
      <c r="K29" s="169" t="s">
        <v>2</v>
      </c>
      <c r="O29" s="247" t="s">
        <v>1545</v>
      </c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8">
        <v>2761.57</v>
      </c>
      <c r="AD29" s="248"/>
    </row>
    <row r="30" spans="2:30">
      <c r="C30" s="169" t="s">
        <v>2</v>
      </c>
      <c r="G30" s="169" t="s">
        <v>2</v>
      </c>
      <c r="K30" s="169" t="s">
        <v>2</v>
      </c>
      <c r="O30" s="247" t="s">
        <v>373</v>
      </c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8">
        <v>17.95</v>
      </c>
      <c r="AD30" s="248"/>
    </row>
    <row r="31" spans="2:30">
      <c r="C31" s="169" t="s">
        <v>2</v>
      </c>
      <c r="G31" s="169" t="s">
        <v>2</v>
      </c>
      <c r="K31" s="169" t="s">
        <v>2</v>
      </c>
      <c r="O31" s="247" t="s">
        <v>1546</v>
      </c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8">
        <v>2761.57</v>
      </c>
      <c r="AD31" s="248"/>
    </row>
    <row r="32" spans="2:30">
      <c r="C32" s="169" t="s">
        <v>2</v>
      </c>
      <c r="G32" s="169" t="s">
        <v>2</v>
      </c>
      <c r="K32" s="169" t="s">
        <v>2</v>
      </c>
      <c r="O32" s="247" t="s">
        <v>373</v>
      </c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8">
        <v>17.77</v>
      </c>
      <c r="AD32" s="248"/>
    </row>
    <row r="33" spans="2:30">
      <c r="C33" s="169" t="s">
        <v>2</v>
      </c>
      <c r="G33" s="169" t="s">
        <v>2</v>
      </c>
      <c r="K33" s="169" t="s">
        <v>2</v>
      </c>
      <c r="O33" s="247" t="s">
        <v>403</v>
      </c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8">
        <v>2761.57</v>
      </c>
      <c r="AD33" s="248"/>
    </row>
    <row r="34" spans="2:30">
      <c r="C34" s="169" t="s">
        <v>2</v>
      </c>
      <c r="G34" s="169" t="s">
        <v>2</v>
      </c>
      <c r="K34" s="169" t="s">
        <v>2</v>
      </c>
      <c r="O34" s="247" t="s">
        <v>373</v>
      </c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8">
        <v>17.95</v>
      </c>
      <c r="AD34" s="248"/>
    </row>
    <row r="35" spans="2:30">
      <c r="C35" s="169" t="s">
        <v>2</v>
      </c>
      <c r="G35" s="169" t="s">
        <v>2</v>
      </c>
      <c r="K35" s="169" t="s">
        <v>2</v>
      </c>
      <c r="O35" s="247" t="s">
        <v>403</v>
      </c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8">
        <v>2761.57</v>
      </c>
      <c r="AD35" s="248"/>
    </row>
    <row r="36" spans="2:30">
      <c r="C36" s="169" t="s">
        <v>2</v>
      </c>
      <c r="G36" s="169" t="s">
        <v>2</v>
      </c>
      <c r="K36" s="169" t="s">
        <v>2</v>
      </c>
      <c r="O36" s="247" t="s">
        <v>373</v>
      </c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8">
        <v>17.95</v>
      </c>
      <c r="AD36" s="248"/>
    </row>
    <row r="37" spans="2:30">
      <c r="C37" s="169" t="s">
        <v>2</v>
      </c>
      <c r="G37" s="169" t="s">
        <v>2</v>
      </c>
      <c r="K37" s="169" t="s">
        <v>2</v>
      </c>
      <c r="O37" s="247" t="s">
        <v>1547</v>
      </c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8">
        <v>2639.36</v>
      </c>
      <c r="AD37" s="248"/>
    </row>
    <row r="38" spans="2:30">
      <c r="C38" s="169" t="s">
        <v>2</v>
      </c>
      <c r="G38" s="169" t="s">
        <v>2</v>
      </c>
      <c r="K38" s="169" t="s">
        <v>2</v>
      </c>
      <c r="O38" s="247" t="s">
        <v>373</v>
      </c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8">
        <v>35.9</v>
      </c>
      <c r="AD38" s="248"/>
    </row>
    <row r="39" spans="2:30">
      <c r="C39" s="169" t="s">
        <v>2</v>
      </c>
      <c r="G39" s="169" t="s">
        <v>2</v>
      </c>
      <c r="K39" s="169" t="s">
        <v>2</v>
      </c>
      <c r="O39" s="247" t="s">
        <v>668</v>
      </c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8">
        <v>1434.46</v>
      </c>
      <c r="AD39" s="248"/>
    </row>
    <row r="40" spans="2:30">
      <c r="B40" s="229" t="s">
        <v>1548</v>
      </c>
      <c r="C40" s="229"/>
      <c r="D40" s="229"/>
      <c r="F40" s="229" t="s">
        <v>1525</v>
      </c>
      <c r="G40" s="229"/>
      <c r="H40" s="229"/>
      <c r="I40" s="229"/>
      <c r="J40" s="229" t="s">
        <v>374</v>
      </c>
      <c r="K40" s="229"/>
      <c r="L40" s="229"/>
      <c r="N40" s="229" t="s">
        <v>375</v>
      </c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C40" s="249">
        <v>97.38</v>
      </c>
      <c r="AD40" s="249"/>
    </row>
    <row r="41" spans="2:30">
      <c r="C41" s="169" t="s">
        <v>2</v>
      </c>
      <c r="G41" s="169" t="s">
        <v>2</v>
      </c>
      <c r="K41" s="169" t="s">
        <v>2</v>
      </c>
      <c r="O41" s="247" t="s">
        <v>1549</v>
      </c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</row>
    <row r="42" spans="2:30">
      <c r="B42" s="229" t="s">
        <v>1550</v>
      </c>
      <c r="C42" s="229"/>
      <c r="D42" s="229"/>
      <c r="F42" s="229" t="s">
        <v>1525</v>
      </c>
      <c r="G42" s="229"/>
      <c r="H42" s="229"/>
      <c r="I42" s="229"/>
      <c r="J42" s="229" t="s">
        <v>408</v>
      </c>
      <c r="K42" s="229"/>
      <c r="L42" s="229"/>
      <c r="N42" s="229" t="s">
        <v>409</v>
      </c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C42" s="249">
        <v>29</v>
      </c>
      <c r="AD42" s="249"/>
    </row>
    <row r="43" spans="2:30">
      <c r="C43" s="169" t="s">
        <v>2</v>
      </c>
      <c r="G43" s="169" t="s">
        <v>2</v>
      </c>
      <c r="K43" s="169" t="s">
        <v>2</v>
      </c>
      <c r="O43" s="247" t="s">
        <v>1551</v>
      </c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</row>
    <row r="44" spans="2:30">
      <c r="B44" s="229" t="s">
        <v>1552</v>
      </c>
      <c r="C44" s="229"/>
      <c r="D44" s="229"/>
      <c r="F44" s="229" t="s">
        <v>1525</v>
      </c>
      <c r="G44" s="229"/>
      <c r="H44" s="229"/>
      <c r="I44" s="229"/>
      <c r="J44" s="229" t="s">
        <v>1553</v>
      </c>
      <c r="K44" s="229"/>
      <c r="L44" s="229"/>
      <c r="N44" s="229" t="s">
        <v>1554</v>
      </c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C44" s="249">
        <v>800</v>
      </c>
      <c r="AD44" s="249"/>
    </row>
    <row r="45" spans="2:30">
      <c r="C45" s="169" t="s">
        <v>2</v>
      </c>
      <c r="G45" s="169" t="s">
        <v>2</v>
      </c>
      <c r="K45" s="169" t="s">
        <v>2</v>
      </c>
      <c r="O45" s="247" t="s">
        <v>1555</v>
      </c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</row>
    <row r="46" spans="2:30">
      <c r="B46" s="229" t="s">
        <v>1556</v>
      </c>
      <c r="C46" s="229"/>
      <c r="D46" s="229"/>
      <c r="F46" s="229" t="s">
        <v>1525</v>
      </c>
      <c r="G46" s="229"/>
      <c r="H46" s="229"/>
      <c r="I46" s="229"/>
      <c r="J46" s="229" t="s">
        <v>1557</v>
      </c>
      <c r="K46" s="229"/>
      <c r="L46" s="229"/>
      <c r="N46" s="229" t="s">
        <v>1558</v>
      </c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C46" s="249">
        <v>2245</v>
      </c>
      <c r="AD46" s="249"/>
    </row>
    <row r="47" spans="2:30">
      <c r="C47" s="169" t="s">
        <v>2</v>
      </c>
      <c r="G47" s="169" t="s">
        <v>2</v>
      </c>
      <c r="K47" s="169" t="s">
        <v>2</v>
      </c>
      <c r="O47" s="247" t="s">
        <v>1559</v>
      </c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8">
        <v>2170</v>
      </c>
      <c r="AD47" s="248"/>
    </row>
    <row r="48" spans="2:30">
      <c r="C48" s="169" t="s">
        <v>2</v>
      </c>
      <c r="G48" s="169" t="s">
        <v>2</v>
      </c>
      <c r="K48" s="169" t="s">
        <v>2</v>
      </c>
      <c r="O48" s="247" t="s">
        <v>1560</v>
      </c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8">
        <v>75</v>
      </c>
      <c r="AD48" s="248"/>
    </row>
    <row r="49" spans="1:30">
      <c r="B49" s="229" t="s">
        <v>1561</v>
      </c>
      <c r="C49" s="229"/>
      <c r="D49" s="229"/>
      <c r="F49" s="229" t="s">
        <v>1525</v>
      </c>
      <c r="G49" s="229"/>
      <c r="H49" s="229"/>
      <c r="I49" s="229"/>
      <c r="J49" s="229" t="s">
        <v>361</v>
      </c>
      <c r="K49" s="229"/>
      <c r="L49" s="229"/>
      <c r="N49" s="229" t="s">
        <v>362</v>
      </c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C49" s="249">
        <v>144.75</v>
      </c>
      <c r="AD49" s="249"/>
    </row>
    <row r="50" spans="1:30">
      <c r="C50" s="169" t="s">
        <v>2</v>
      </c>
      <c r="G50" s="169" t="s">
        <v>2</v>
      </c>
      <c r="K50" s="169" t="s">
        <v>2</v>
      </c>
      <c r="O50" s="247" t="s">
        <v>1562</v>
      </c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</row>
    <row r="51" spans="1:30">
      <c r="B51" s="229" t="s">
        <v>1563</v>
      </c>
      <c r="C51" s="229"/>
      <c r="D51" s="229"/>
      <c r="F51" s="229" t="s">
        <v>1525</v>
      </c>
      <c r="G51" s="229"/>
      <c r="H51" s="229"/>
      <c r="I51" s="229"/>
      <c r="J51" s="229" t="s">
        <v>1564</v>
      </c>
      <c r="K51" s="229"/>
      <c r="L51" s="229"/>
      <c r="N51" s="229" t="s">
        <v>1565</v>
      </c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C51" s="249">
        <v>395</v>
      </c>
      <c r="AD51" s="249"/>
    </row>
    <row r="52" spans="1:30">
      <c r="C52" s="169" t="s">
        <v>2</v>
      </c>
      <c r="G52" s="169" t="s">
        <v>2</v>
      </c>
      <c r="K52" s="169" t="s">
        <v>2</v>
      </c>
      <c r="O52" s="247" t="s">
        <v>1566</v>
      </c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8">
        <v>190</v>
      </c>
      <c r="AD52" s="248"/>
    </row>
    <row r="53" spans="1:30">
      <c r="C53" s="169" t="s">
        <v>2</v>
      </c>
      <c r="G53" s="169" t="s">
        <v>2</v>
      </c>
      <c r="K53" s="169" t="s">
        <v>2</v>
      </c>
      <c r="O53" s="247" t="s">
        <v>1567</v>
      </c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8">
        <v>205</v>
      </c>
      <c r="AD53" s="248"/>
    </row>
    <row r="54" spans="1:30" ht="79.5" customHeight="1"/>
    <row r="55" spans="1:30" ht="12" customHeight="1"/>
    <row r="56" spans="1:30" ht="13.5" customHeight="1">
      <c r="A56" s="227" t="s">
        <v>1568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R56" s="228" t="s">
        <v>1569</v>
      </c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</row>
    <row r="57" spans="1:30" ht="25.5" customHeight="1">
      <c r="C57" s="237" t="s">
        <v>347</v>
      </c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</row>
    <row r="58" spans="1:30" ht="7.5" customHeight="1"/>
    <row r="59" spans="1:30" ht="18.75" customHeight="1">
      <c r="I59" s="243" t="s">
        <v>348</v>
      </c>
      <c r="J59" s="243"/>
      <c r="K59" s="243"/>
      <c r="L59" s="243"/>
      <c r="M59" s="243"/>
      <c r="N59" s="243"/>
      <c r="O59" s="243"/>
      <c r="P59" s="243"/>
      <c r="S59" s="244" t="s">
        <v>1517</v>
      </c>
      <c r="T59" s="244"/>
      <c r="U59" s="244"/>
      <c r="V59" s="244"/>
      <c r="W59" s="244"/>
      <c r="X59" s="244"/>
      <c r="Y59" s="244"/>
    </row>
    <row r="60" spans="1:30" ht="6.75" customHeight="1"/>
    <row r="61" spans="1:30" ht="14.25" customHeight="1">
      <c r="A61" s="250" t="s">
        <v>349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</row>
    <row r="62" spans="1:30">
      <c r="B62" s="251" t="s">
        <v>350</v>
      </c>
      <c r="C62" s="251"/>
      <c r="D62" s="251"/>
      <c r="F62" s="251" t="s">
        <v>351</v>
      </c>
      <c r="G62" s="251"/>
      <c r="H62" s="251"/>
      <c r="I62" s="251"/>
      <c r="J62" s="251" t="s">
        <v>352</v>
      </c>
      <c r="K62" s="251"/>
      <c r="L62" s="251"/>
      <c r="N62" s="251" t="s">
        <v>353</v>
      </c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C62" s="252" t="s">
        <v>354</v>
      </c>
      <c r="AD62" s="252"/>
    </row>
    <row r="63" spans="1:30">
      <c r="B63" s="229" t="s">
        <v>1570</v>
      </c>
      <c r="C63" s="229"/>
      <c r="D63" s="229"/>
      <c r="F63" s="229" t="s">
        <v>1525</v>
      </c>
      <c r="G63" s="229"/>
      <c r="H63" s="229"/>
      <c r="I63" s="229"/>
      <c r="J63" s="229" t="s">
        <v>1571</v>
      </c>
      <c r="K63" s="229"/>
      <c r="L63" s="229"/>
      <c r="N63" s="229" t="s">
        <v>1572</v>
      </c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C63" s="249">
        <v>9400</v>
      </c>
      <c r="AD63" s="249"/>
    </row>
    <row r="64" spans="1:30">
      <c r="C64" s="169" t="s">
        <v>2</v>
      </c>
      <c r="G64" s="169" t="s">
        <v>2</v>
      </c>
      <c r="K64" s="169" t="s">
        <v>2</v>
      </c>
      <c r="O64" s="247" t="s">
        <v>1573</v>
      </c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8">
        <v>1980</v>
      </c>
      <c r="AD64" s="248"/>
    </row>
    <row r="65" spans="2:30">
      <c r="C65" s="169" t="s">
        <v>2</v>
      </c>
      <c r="G65" s="169" t="s">
        <v>2</v>
      </c>
      <c r="K65" s="169" t="s">
        <v>2</v>
      </c>
      <c r="O65" s="247" t="s">
        <v>1574</v>
      </c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8">
        <v>1980</v>
      </c>
      <c r="AD65" s="248"/>
    </row>
    <row r="66" spans="2:30">
      <c r="C66" s="169" t="s">
        <v>2</v>
      </c>
      <c r="G66" s="169" t="s">
        <v>2</v>
      </c>
      <c r="K66" s="169" t="s">
        <v>2</v>
      </c>
      <c r="O66" s="247" t="s">
        <v>1575</v>
      </c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8">
        <v>1980</v>
      </c>
      <c r="AD66" s="248"/>
    </row>
    <row r="67" spans="2:30">
      <c r="C67" s="169" t="s">
        <v>2</v>
      </c>
      <c r="G67" s="169" t="s">
        <v>2</v>
      </c>
      <c r="K67" s="169" t="s">
        <v>2</v>
      </c>
      <c r="O67" s="247" t="s">
        <v>1576</v>
      </c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8">
        <v>1980</v>
      </c>
      <c r="AD67" s="248"/>
    </row>
    <row r="68" spans="2:30">
      <c r="C68" s="169" t="s">
        <v>2</v>
      </c>
      <c r="G68" s="169" t="s">
        <v>2</v>
      </c>
      <c r="K68" s="169" t="s">
        <v>2</v>
      </c>
      <c r="O68" s="247" t="s">
        <v>1577</v>
      </c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8">
        <v>370</v>
      </c>
      <c r="AD68" s="248"/>
    </row>
    <row r="69" spans="2:30">
      <c r="C69" s="169" t="s">
        <v>2</v>
      </c>
      <c r="G69" s="169" t="s">
        <v>2</v>
      </c>
      <c r="K69" s="169" t="s">
        <v>2</v>
      </c>
      <c r="O69" s="247" t="s">
        <v>1578</v>
      </c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8">
        <v>370</v>
      </c>
      <c r="AD69" s="248"/>
    </row>
    <row r="70" spans="2:30">
      <c r="C70" s="169" t="s">
        <v>2</v>
      </c>
      <c r="G70" s="169" t="s">
        <v>2</v>
      </c>
      <c r="K70" s="169" t="s">
        <v>2</v>
      </c>
      <c r="O70" s="247" t="s">
        <v>1579</v>
      </c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8">
        <v>370</v>
      </c>
      <c r="AD70" s="248"/>
    </row>
    <row r="71" spans="2:30">
      <c r="C71" s="169" t="s">
        <v>2</v>
      </c>
      <c r="G71" s="169" t="s">
        <v>2</v>
      </c>
      <c r="K71" s="169" t="s">
        <v>2</v>
      </c>
      <c r="O71" s="247" t="s">
        <v>1580</v>
      </c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8">
        <v>370</v>
      </c>
      <c r="AD71" s="248"/>
    </row>
    <row r="72" spans="2:30">
      <c r="B72" s="229" t="s">
        <v>1581</v>
      </c>
      <c r="C72" s="229"/>
      <c r="D72" s="229"/>
      <c r="F72" s="229" t="s">
        <v>1525</v>
      </c>
      <c r="G72" s="229"/>
      <c r="H72" s="229"/>
      <c r="I72" s="229"/>
      <c r="J72" s="229" t="s">
        <v>1582</v>
      </c>
      <c r="K72" s="229"/>
      <c r="L72" s="229"/>
      <c r="N72" s="229" t="s">
        <v>1583</v>
      </c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C72" s="249">
        <v>3375</v>
      </c>
      <c r="AD72" s="249"/>
    </row>
    <row r="73" spans="2:30">
      <c r="C73" s="169" t="s">
        <v>2</v>
      </c>
      <c r="G73" s="169" t="s">
        <v>2</v>
      </c>
      <c r="K73" s="169" t="s">
        <v>2</v>
      </c>
      <c r="O73" s="247" t="s">
        <v>1584</v>
      </c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</row>
    <row r="74" spans="2:30">
      <c r="B74" s="229" t="s">
        <v>1585</v>
      </c>
      <c r="C74" s="229"/>
      <c r="D74" s="229"/>
      <c r="F74" s="229" t="s">
        <v>1525</v>
      </c>
      <c r="G74" s="229"/>
      <c r="H74" s="229"/>
      <c r="I74" s="229"/>
      <c r="J74" s="229" t="s">
        <v>414</v>
      </c>
      <c r="K74" s="229"/>
      <c r="L74" s="229"/>
      <c r="N74" s="229" t="s">
        <v>415</v>
      </c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C74" s="249">
        <v>771</v>
      </c>
      <c r="AD74" s="249"/>
    </row>
    <row r="75" spans="2:30">
      <c r="C75" s="169" t="s">
        <v>2</v>
      </c>
      <c r="G75" s="169" t="s">
        <v>2</v>
      </c>
      <c r="K75" s="169" t="s">
        <v>2</v>
      </c>
      <c r="O75" s="247" t="s">
        <v>1586</v>
      </c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</row>
    <row r="76" spans="2:30">
      <c r="B76" s="229" t="s">
        <v>1587</v>
      </c>
      <c r="C76" s="229"/>
      <c r="D76" s="229"/>
      <c r="F76" s="229" t="s">
        <v>1525</v>
      </c>
      <c r="G76" s="229"/>
      <c r="H76" s="229"/>
      <c r="I76" s="229"/>
      <c r="J76" s="229" t="s">
        <v>1588</v>
      </c>
      <c r="K76" s="229"/>
      <c r="L76" s="229"/>
      <c r="N76" s="229" t="s">
        <v>1589</v>
      </c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C76" s="249">
        <v>270</v>
      </c>
      <c r="AD76" s="249"/>
    </row>
    <row r="77" spans="2:30">
      <c r="C77" s="169" t="s">
        <v>2</v>
      </c>
      <c r="G77" s="169" t="s">
        <v>2</v>
      </c>
      <c r="K77" s="169" t="s">
        <v>2</v>
      </c>
      <c r="O77" s="247" t="s">
        <v>1590</v>
      </c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8">
        <v>40</v>
      </c>
      <c r="AD77" s="248"/>
    </row>
    <row r="78" spans="2:30">
      <c r="C78" s="169" t="s">
        <v>2</v>
      </c>
      <c r="G78" s="169" t="s">
        <v>2</v>
      </c>
      <c r="K78" s="169" t="s">
        <v>2</v>
      </c>
      <c r="O78" s="247" t="s">
        <v>1590</v>
      </c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8">
        <v>40</v>
      </c>
      <c r="AD78" s="248"/>
    </row>
    <row r="79" spans="2:30">
      <c r="C79" s="169" t="s">
        <v>2</v>
      </c>
      <c r="G79" s="169" t="s">
        <v>2</v>
      </c>
      <c r="K79" s="169" t="s">
        <v>2</v>
      </c>
      <c r="O79" s="247" t="s">
        <v>1590</v>
      </c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8">
        <v>190</v>
      </c>
      <c r="AD79" s="248"/>
    </row>
    <row r="80" spans="2:30">
      <c r="B80" s="229" t="s">
        <v>1591</v>
      </c>
      <c r="C80" s="229"/>
      <c r="D80" s="229"/>
      <c r="F80" s="229" t="s">
        <v>1525</v>
      </c>
      <c r="G80" s="229"/>
      <c r="H80" s="229"/>
      <c r="I80" s="229"/>
      <c r="J80" s="229" t="s">
        <v>1592</v>
      </c>
      <c r="K80" s="229"/>
      <c r="L80" s="229"/>
      <c r="N80" s="229" t="s">
        <v>1593</v>
      </c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C80" s="249">
        <v>1284.6300000000001</v>
      </c>
      <c r="AD80" s="249"/>
    </row>
    <row r="81" spans="1:30">
      <c r="C81" s="169" t="s">
        <v>2</v>
      </c>
      <c r="G81" s="169" t="s">
        <v>2</v>
      </c>
      <c r="K81" s="169" t="s">
        <v>2</v>
      </c>
      <c r="O81" s="247" t="s">
        <v>1594</v>
      </c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8">
        <v>115.64</v>
      </c>
      <c r="AD81" s="248"/>
    </row>
    <row r="82" spans="1:30">
      <c r="C82" s="169" t="s">
        <v>2</v>
      </c>
      <c r="G82" s="169" t="s">
        <v>2</v>
      </c>
      <c r="K82" s="169" t="s">
        <v>2</v>
      </c>
      <c r="O82" s="247" t="s">
        <v>1595</v>
      </c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8">
        <v>44.98</v>
      </c>
      <c r="AD82" s="248"/>
    </row>
    <row r="83" spans="1:30">
      <c r="C83" s="169" t="s">
        <v>2</v>
      </c>
      <c r="G83" s="169" t="s">
        <v>2</v>
      </c>
      <c r="K83" s="169" t="s">
        <v>2</v>
      </c>
      <c r="O83" s="247" t="s">
        <v>1596</v>
      </c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8">
        <v>219.88</v>
      </c>
      <c r="AD83" s="248"/>
    </row>
    <row r="84" spans="1:30">
      <c r="C84" s="169" t="s">
        <v>2</v>
      </c>
      <c r="G84" s="169" t="s">
        <v>2</v>
      </c>
      <c r="K84" s="169" t="s">
        <v>2</v>
      </c>
      <c r="O84" s="247" t="s">
        <v>1597</v>
      </c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8">
        <v>287.98</v>
      </c>
      <c r="AD84" s="248"/>
    </row>
    <row r="85" spans="1:30">
      <c r="C85" s="169" t="s">
        <v>2</v>
      </c>
      <c r="G85" s="169" t="s">
        <v>2</v>
      </c>
      <c r="K85" s="169" t="s">
        <v>2</v>
      </c>
      <c r="O85" s="247" t="s">
        <v>1598</v>
      </c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8">
        <v>24.27</v>
      </c>
      <c r="AD85" s="248"/>
    </row>
    <row r="86" spans="1:30">
      <c r="C86" s="169" t="s">
        <v>2</v>
      </c>
      <c r="G86" s="169" t="s">
        <v>2</v>
      </c>
      <c r="K86" s="169" t="s">
        <v>2</v>
      </c>
      <c r="O86" s="247" t="s">
        <v>1599</v>
      </c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8">
        <v>439.8</v>
      </c>
      <c r="AD86" s="248"/>
    </row>
    <row r="87" spans="1:30">
      <c r="C87" s="169" t="s">
        <v>2</v>
      </c>
      <c r="G87" s="169" t="s">
        <v>2</v>
      </c>
      <c r="K87" s="169" t="s">
        <v>2</v>
      </c>
      <c r="O87" s="247" t="s">
        <v>1600</v>
      </c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8">
        <v>152.08000000000001</v>
      </c>
      <c r="AD87" s="248"/>
    </row>
    <row r="88" spans="1:30" ht="331.5" customHeight="1"/>
    <row r="89" spans="1:30" ht="12" customHeight="1"/>
    <row r="90" spans="1:30" ht="13.5" customHeight="1">
      <c r="A90" s="227" t="s">
        <v>1568</v>
      </c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R90" s="228" t="s">
        <v>1601</v>
      </c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</row>
    <row r="91" spans="1:30" ht="25.5" customHeight="1">
      <c r="C91" s="237" t="s">
        <v>347</v>
      </c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</row>
    <row r="92" spans="1:30" ht="7.5" customHeight="1"/>
    <row r="93" spans="1:30" ht="18.75" customHeight="1">
      <c r="I93" s="243" t="s">
        <v>348</v>
      </c>
      <c r="J93" s="243"/>
      <c r="K93" s="243"/>
      <c r="L93" s="243"/>
      <c r="M93" s="243"/>
      <c r="N93" s="243"/>
      <c r="O93" s="243"/>
      <c r="P93" s="243"/>
      <c r="S93" s="244" t="s">
        <v>1517</v>
      </c>
      <c r="T93" s="244"/>
      <c r="U93" s="244"/>
      <c r="V93" s="244"/>
      <c r="W93" s="244"/>
      <c r="X93" s="244"/>
      <c r="Y93" s="244"/>
    </row>
    <row r="94" spans="1:30" ht="6.75" customHeight="1"/>
    <row r="95" spans="1:30" ht="14.25" customHeight="1">
      <c r="A95" s="250" t="s">
        <v>349</v>
      </c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</row>
    <row r="96" spans="1:30">
      <c r="B96" s="251" t="s">
        <v>350</v>
      </c>
      <c r="C96" s="251"/>
      <c r="D96" s="251"/>
      <c r="F96" s="251" t="s">
        <v>351</v>
      </c>
      <c r="G96" s="251"/>
      <c r="H96" s="251"/>
      <c r="I96" s="251"/>
      <c r="J96" s="251" t="s">
        <v>352</v>
      </c>
      <c r="K96" s="251"/>
      <c r="L96" s="251"/>
      <c r="N96" s="251" t="s">
        <v>353</v>
      </c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C96" s="252" t="s">
        <v>354</v>
      </c>
      <c r="AD96" s="252"/>
    </row>
    <row r="97" spans="2:30">
      <c r="B97" s="229" t="s">
        <v>1602</v>
      </c>
      <c r="C97" s="229"/>
      <c r="D97" s="229"/>
      <c r="F97" s="229" t="s">
        <v>1525</v>
      </c>
      <c r="G97" s="229"/>
      <c r="H97" s="229"/>
      <c r="I97" s="229"/>
      <c r="J97" s="229" t="s">
        <v>426</v>
      </c>
      <c r="K97" s="229"/>
      <c r="L97" s="229"/>
      <c r="N97" s="229" t="s">
        <v>427</v>
      </c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C97" s="249">
        <v>9502.24</v>
      </c>
      <c r="AD97" s="249"/>
    </row>
    <row r="98" spans="2:30">
      <c r="C98" s="169" t="s">
        <v>2</v>
      </c>
      <c r="G98" s="169" t="s">
        <v>2</v>
      </c>
      <c r="K98" s="169" t="s">
        <v>2</v>
      </c>
      <c r="O98" s="247" t="s">
        <v>1603</v>
      </c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8">
        <v>38.11</v>
      </c>
      <c r="AD98" s="248"/>
    </row>
    <row r="99" spans="2:30">
      <c r="C99" s="169" t="s">
        <v>2</v>
      </c>
      <c r="G99" s="169" t="s">
        <v>2</v>
      </c>
      <c r="K99" s="169" t="s">
        <v>2</v>
      </c>
      <c r="O99" s="247" t="s">
        <v>1603</v>
      </c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8">
        <v>38.11</v>
      </c>
      <c r="AD99" s="248"/>
    </row>
    <row r="100" spans="2:30">
      <c r="C100" s="169" t="s">
        <v>2</v>
      </c>
      <c r="G100" s="169" t="s">
        <v>2</v>
      </c>
      <c r="K100" s="169" t="s">
        <v>2</v>
      </c>
      <c r="O100" s="247" t="s">
        <v>1603</v>
      </c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8">
        <v>38.11</v>
      </c>
      <c r="AD100" s="248"/>
    </row>
    <row r="101" spans="2:30">
      <c r="C101" s="169" t="s">
        <v>2</v>
      </c>
      <c r="G101" s="169" t="s">
        <v>2</v>
      </c>
      <c r="K101" s="169" t="s">
        <v>2</v>
      </c>
      <c r="O101" s="247" t="s">
        <v>1603</v>
      </c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8">
        <v>38.11</v>
      </c>
      <c r="AD101" s="248"/>
    </row>
    <row r="102" spans="2:30">
      <c r="C102" s="169" t="s">
        <v>2</v>
      </c>
      <c r="G102" s="169" t="s">
        <v>2</v>
      </c>
      <c r="K102" s="169" t="s">
        <v>2</v>
      </c>
      <c r="O102" s="247" t="s">
        <v>1603</v>
      </c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8">
        <v>38.11</v>
      </c>
      <c r="AD102" s="248"/>
    </row>
    <row r="103" spans="2:30">
      <c r="C103" s="169" t="s">
        <v>2</v>
      </c>
      <c r="G103" s="169" t="s">
        <v>2</v>
      </c>
      <c r="K103" s="169" t="s">
        <v>2</v>
      </c>
      <c r="O103" s="247" t="s">
        <v>1603</v>
      </c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8">
        <v>38.11</v>
      </c>
      <c r="AD103" s="248"/>
    </row>
    <row r="104" spans="2:30">
      <c r="C104" s="169" t="s">
        <v>2</v>
      </c>
      <c r="G104" s="169" t="s">
        <v>2</v>
      </c>
      <c r="K104" s="169" t="s">
        <v>2</v>
      </c>
      <c r="O104" s="247" t="s">
        <v>1603</v>
      </c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8">
        <v>38.11</v>
      </c>
      <c r="AD104" s="248"/>
    </row>
    <row r="105" spans="2:30">
      <c r="C105" s="169" t="s">
        <v>2</v>
      </c>
      <c r="G105" s="169" t="s">
        <v>2</v>
      </c>
      <c r="K105" s="169" t="s">
        <v>2</v>
      </c>
      <c r="O105" s="247" t="s">
        <v>1603</v>
      </c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8">
        <v>38.11</v>
      </c>
      <c r="AD105" s="248"/>
    </row>
    <row r="106" spans="2:30">
      <c r="C106" s="169" t="s">
        <v>2</v>
      </c>
      <c r="G106" s="169" t="s">
        <v>2</v>
      </c>
      <c r="K106" s="169" t="s">
        <v>2</v>
      </c>
      <c r="O106" s="247" t="s">
        <v>1603</v>
      </c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8">
        <v>38.11</v>
      </c>
      <c r="AD106" s="248"/>
    </row>
    <row r="107" spans="2:30">
      <c r="C107" s="169" t="s">
        <v>2</v>
      </c>
      <c r="G107" s="169" t="s">
        <v>2</v>
      </c>
      <c r="K107" s="169" t="s">
        <v>2</v>
      </c>
      <c r="O107" s="247" t="s">
        <v>1603</v>
      </c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8">
        <v>38.17</v>
      </c>
      <c r="AD107" s="248"/>
    </row>
    <row r="108" spans="2:30">
      <c r="C108" s="169" t="s">
        <v>2</v>
      </c>
      <c r="G108" s="169" t="s">
        <v>2</v>
      </c>
      <c r="K108" s="169" t="s">
        <v>2</v>
      </c>
      <c r="O108" s="247" t="s">
        <v>1603</v>
      </c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8">
        <v>71.150000000000006</v>
      </c>
      <c r="AD108" s="248"/>
    </row>
    <row r="109" spans="2:30">
      <c r="C109" s="169" t="s">
        <v>2</v>
      </c>
      <c r="G109" s="169" t="s">
        <v>2</v>
      </c>
      <c r="K109" s="169" t="s">
        <v>2</v>
      </c>
      <c r="O109" s="247" t="s">
        <v>1603</v>
      </c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8">
        <v>76.22</v>
      </c>
      <c r="AD109" s="248"/>
    </row>
    <row r="110" spans="2:30">
      <c r="C110" s="169" t="s">
        <v>2</v>
      </c>
      <c r="G110" s="169" t="s">
        <v>2</v>
      </c>
      <c r="K110" s="169" t="s">
        <v>2</v>
      </c>
      <c r="O110" s="247" t="s">
        <v>1603</v>
      </c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8">
        <v>76.22</v>
      </c>
      <c r="AD110" s="248"/>
    </row>
    <row r="111" spans="2:30">
      <c r="C111" s="169" t="s">
        <v>2</v>
      </c>
      <c r="G111" s="169" t="s">
        <v>2</v>
      </c>
      <c r="K111" s="169" t="s">
        <v>2</v>
      </c>
      <c r="O111" s="247" t="s">
        <v>1603</v>
      </c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8">
        <v>76.22</v>
      </c>
      <c r="AD111" s="248"/>
    </row>
    <row r="112" spans="2:30">
      <c r="C112" s="169" t="s">
        <v>2</v>
      </c>
      <c r="G112" s="169" t="s">
        <v>2</v>
      </c>
      <c r="K112" s="169" t="s">
        <v>2</v>
      </c>
      <c r="O112" s="247" t="s">
        <v>1603</v>
      </c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8">
        <v>114.33</v>
      </c>
      <c r="AD112" s="248"/>
    </row>
    <row r="113" spans="3:30">
      <c r="C113" s="169" t="s">
        <v>2</v>
      </c>
      <c r="G113" s="169" t="s">
        <v>2</v>
      </c>
      <c r="K113" s="169" t="s">
        <v>2</v>
      </c>
      <c r="O113" s="247" t="s">
        <v>1603</v>
      </c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8">
        <v>114.39</v>
      </c>
      <c r="AD113" s="248"/>
    </row>
    <row r="114" spans="3:30">
      <c r="C114" s="169" t="s">
        <v>2</v>
      </c>
      <c r="G114" s="169" t="s">
        <v>2</v>
      </c>
      <c r="K114" s="169" t="s">
        <v>2</v>
      </c>
      <c r="O114" s="247" t="s">
        <v>1603</v>
      </c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8">
        <v>116.29</v>
      </c>
      <c r="AD114" s="248"/>
    </row>
    <row r="115" spans="3:30">
      <c r="C115" s="169" t="s">
        <v>2</v>
      </c>
      <c r="G115" s="169" t="s">
        <v>2</v>
      </c>
      <c r="K115" s="169" t="s">
        <v>2</v>
      </c>
      <c r="O115" s="247" t="s">
        <v>1603</v>
      </c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8">
        <v>129.59</v>
      </c>
      <c r="AD115" s="248"/>
    </row>
    <row r="116" spans="3:30">
      <c r="C116" s="169" t="s">
        <v>2</v>
      </c>
      <c r="G116" s="169" t="s">
        <v>2</v>
      </c>
      <c r="K116" s="169" t="s">
        <v>2</v>
      </c>
      <c r="O116" s="247" t="s">
        <v>1603</v>
      </c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8">
        <v>141.35</v>
      </c>
      <c r="AD116" s="248"/>
    </row>
    <row r="117" spans="3:30">
      <c r="C117" s="169" t="s">
        <v>2</v>
      </c>
      <c r="G117" s="169" t="s">
        <v>2</v>
      </c>
      <c r="K117" s="169" t="s">
        <v>2</v>
      </c>
      <c r="O117" s="247" t="s">
        <v>1603</v>
      </c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8">
        <v>163.29</v>
      </c>
      <c r="AD117" s="248"/>
    </row>
    <row r="118" spans="3:30">
      <c r="C118" s="169" t="s">
        <v>2</v>
      </c>
      <c r="G118" s="169" t="s">
        <v>2</v>
      </c>
      <c r="K118" s="169" t="s">
        <v>2</v>
      </c>
      <c r="O118" s="247" t="s">
        <v>1603</v>
      </c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8">
        <v>201.4</v>
      </c>
      <c r="AD118" s="248"/>
    </row>
    <row r="119" spans="3:30">
      <c r="C119" s="169" t="s">
        <v>2</v>
      </c>
      <c r="G119" s="169" t="s">
        <v>2</v>
      </c>
      <c r="K119" s="169" t="s">
        <v>2</v>
      </c>
      <c r="O119" s="247" t="s">
        <v>1603</v>
      </c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8">
        <v>207.61</v>
      </c>
      <c r="AD119" s="248"/>
    </row>
    <row r="120" spans="3:30">
      <c r="C120" s="169" t="s">
        <v>2</v>
      </c>
      <c r="G120" s="169" t="s">
        <v>2</v>
      </c>
      <c r="K120" s="169" t="s">
        <v>2</v>
      </c>
      <c r="O120" s="247" t="s">
        <v>1603</v>
      </c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8">
        <v>244.31</v>
      </c>
      <c r="AD120" s="248"/>
    </row>
    <row r="121" spans="3:30">
      <c r="C121" s="169" t="s">
        <v>2</v>
      </c>
      <c r="G121" s="169" t="s">
        <v>2</v>
      </c>
      <c r="K121" s="169" t="s">
        <v>2</v>
      </c>
      <c r="O121" s="247" t="s">
        <v>1603</v>
      </c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8">
        <v>266.77</v>
      </c>
      <c r="AD121" s="248"/>
    </row>
    <row r="122" spans="3:30">
      <c r="C122" s="169" t="s">
        <v>2</v>
      </c>
      <c r="G122" s="169" t="s">
        <v>2</v>
      </c>
      <c r="K122" s="169" t="s">
        <v>2</v>
      </c>
      <c r="O122" s="247" t="s">
        <v>1603</v>
      </c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8">
        <v>277.62</v>
      </c>
      <c r="AD122" s="248"/>
    </row>
    <row r="123" spans="3:30">
      <c r="C123" s="169" t="s">
        <v>2</v>
      </c>
      <c r="G123" s="169" t="s">
        <v>2</v>
      </c>
      <c r="K123" s="169" t="s">
        <v>2</v>
      </c>
      <c r="O123" s="247" t="s">
        <v>1603</v>
      </c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8">
        <v>331.23</v>
      </c>
      <c r="AD123" s="248"/>
    </row>
    <row r="124" spans="3:30">
      <c r="C124" s="169" t="s">
        <v>2</v>
      </c>
      <c r="G124" s="169" t="s">
        <v>2</v>
      </c>
      <c r="K124" s="169" t="s">
        <v>2</v>
      </c>
      <c r="O124" s="247" t="s">
        <v>1603</v>
      </c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8">
        <v>364.58</v>
      </c>
      <c r="AD124" s="248"/>
    </row>
    <row r="125" spans="3:30">
      <c r="C125" s="169" t="s">
        <v>2</v>
      </c>
      <c r="G125" s="169" t="s">
        <v>2</v>
      </c>
      <c r="K125" s="169" t="s">
        <v>2</v>
      </c>
      <c r="O125" s="247" t="s">
        <v>1603</v>
      </c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8">
        <v>527.27</v>
      </c>
      <c r="AD125" s="248"/>
    </row>
    <row r="126" spans="3:30">
      <c r="C126" s="169" t="s">
        <v>2</v>
      </c>
      <c r="G126" s="169" t="s">
        <v>2</v>
      </c>
      <c r="K126" s="169" t="s">
        <v>2</v>
      </c>
      <c r="O126" s="247" t="s">
        <v>1603</v>
      </c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8">
        <v>851.09</v>
      </c>
      <c r="AD126" s="248"/>
    </row>
    <row r="127" spans="3:30">
      <c r="C127" s="169" t="s">
        <v>2</v>
      </c>
      <c r="G127" s="169" t="s">
        <v>2</v>
      </c>
      <c r="K127" s="169" t="s">
        <v>2</v>
      </c>
      <c r="O127" s="247" t="s">
        <v>1603</v>
      </c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8">
        <v>869.48</v>
      </c>
      <c r="AD127" s="248"/>
    </row>
    <row r="128" spans="3:30">
      <c r="C128" s="169" t="s">
        <v>2</v>
      </c>
      <c r="G128" s="169" t="s">
        <v>2</v>
      </c>
      <c r="K128" s="169" t="s">
        <v>2</v>
      </c>
      <c r="O128" s="247" t="s">
        <v>1603</v>
      </c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8">
        <v>1149.99</v>
      </c>
      <c r="AD128" s="248"/>
    </row>
    <row r="129" spans="2:30">
      <c r="C129" s="169" t="s">
        <v>2</v>
      </c>
      <c r="G129" s="169" t="s">
        <v>2</v>
      </c>
      <c r="K129" s="169" t="s">
        <v>2</v>
      </c>
      <c r="O129" s="247" t="s">
        <v>1603</v>
      </c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8">
        <v>1188.17</v>
      </c>
      <c r="AD129" s="248"/>
    </row>
    <row r="130" spans="2:30">
      <c r="C130" s="169" t="s">
        <v>2</v>
      </c>
      <c r="G130" s="169" t="s">
        <v>2</v>
      </c>
      <c r="K130" s="169" t="s">
        <v>2</v>
      </c>
      <c r="O130" s="247" t="s">
        <v>1603</v>
      </c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8">
        <v>1562.51</v>
      </c>
      <c r="AD130" s="248"/>
    </row>
    <row r="131" spans="2:30">
      <c r="B131" s="229" t="s">
        <v>1604</v>
      </c>
      <c r="C131" s="229"/>
      <c r="D131" s="229"/>
      <c r="F131" s="229" t="s">
        <v>1525</v>
      </c>
      <c r="G131" s="229"/>
      <c r="H131" s="229"/>
      <c r="I131" s="229"/>
      <c r="J131" s="229" t="s">
        <v>428</v>
      </c>
      <c r="K131" s="229"/>
      <c r="L131" s="229"/>
      <c r="N131" s="229" t="s">
        <v>429</v>
      </c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C131" s="249">
        <v>3000</v>
      </c>
      <c r="AD131" s="249"/>
    </row>
    <row r="132" spans="2:30">
      <c r="C132" s="169" t="s">
        <v>2</v>
      </c>
      <c r="G132" s="169" t="s">
        <v>2</v>
      </c>
      <c r="K132" s="169" t="s">
        <v>2</v>
      </c>
      <c r="O132" s="247" t="s">
        <v>430</v>
      </c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</row>
    <row r="133" spans="2:30">
      <c r="B133" s="229" t="s">
        <v>1605</v>
      </c>
      <c r="C133" s="229"/>
      <c r="D133" s="229"/>
      <c r="F133" s="229" t="s">
        <v>1606</v>
      </c>
      <c r="G133" s="229"/>
      <c r="H133" s="229"/>
      <c r="I133" s="229"/>
      <c r="J133" s="229" t="s">
        <v>391</v>
      </c>
      <c r="K133" s="229"/>
      <c r="L133" s="229"/>
      <c r="N133" s="229" t="s">
        <v>392</v>
      </c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C133" s="249">
        <v>502.5</v>
      </c>
      <c r="AD133" s="249"/>
    </row>
    <row r="134" spans="2:30">
      <c r="C134" s="169" t="s">
        <v>2</v>
      </c>
      <c r="G134" s="169" t="s">
        <v>2</v>
      </c>
      <c r="K134" s="169" t="s">
        <v>2</v>
      </c>
      <c r="O134" s="247" t="s">
        <v>393</v>
      </c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</row>
    <row r="135" spans="2:30">
      <c r="B135" s="229" t="s">
        <v>1607</v>
      </c>
      <c r="C135" s="229"/>
      <c r="D135" s="229"/>
      <c r="F135" s="229" t="s">
        <v>1606</v>
      </c>
      <c r="G135" s="229"/>
      <c r="H135" s="229"/>
      <c r="I135" s="229"/>
      <c r="J135" s="229" t="s">
        <v>394</v>
      </c>
      <c r="K135" s="229"/>
      <c r="L135" s="229"/>
      <c r="N135" s="229" t="s">
        <v>395</v>
      </c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C135" s="249">
        <v>1750</v>
      </c>
      <c r="AD135" s="249"/>
    </row>
    <row r="136" spans="2:30">
      <c r="C136" s="169" t="s">
        <v>2</v>
      </c>
      <c r="G136" s="169" t="s">
        <v>2</v>
      </c>
      <c r="K136" s="169" t="s">
        <v>2</v>
      </c>
      <c r="O136" s="247" t="s">
        <v>396</v>
      </c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</row>
    <row r="137" spans="2:30">
      <c r="B137" s="229" t="s">
        <v>1608</v>
      </c>
      <c r="C137" s="229"/>
      <c r="D137" s="229"/>
      <c r="F137" s="229" t="s">
        <v>1606</v>
      </c>
      <c r="G137" s="229"/>
      <c r="H137" s="229"/>
      <c r="I137" s="229"/>
      <c r="J137" s="229" t="s">
        <v>397</v>
      </c>
      <c r="K137" s="229"/>
      <c r="L137" s="229"/>
      <c r="N137" s="229" t="s">
        <v>398</v>
      </c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C137" s="249">
        <v>150</v>
      </c>
      <c r="AD137" s="249"/>
    </row>
    <row r="138" spans="2:30">
      <c r="C138" s="169" t="s">
        <v>2</v>
      </c>
      <c r="G138" s="169" t="s">
        <v>2</v>
      </c>
      <c r="K138" s="169" t="s">
        <v>2</v>
      </c>
      <c r="O138" s="247" t="s">
        <v>399</v>
      </c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</row>
    <row r="139" spans="2:30">
      <c r="B139" s="229" t="s">
        <v>1609</v>
      </c>
      <c r="C139" s="229"/>
      <c r="D139" s="229"/>
      <c r="F139" s="229" t="s">
        <v>1606</v>
      </c>
      <c r="G139" s="229"/>
      <c r="H139" s="229"/>
      <c r="I139" s="229"/>
      <c r="J139" s="229" t="s">
        <v>1610</v>
      </c>
      <c r="K139" s="229"/>
      <c r="L139" s="229"/>
      <c r="N139" s="229" t="s">
        <v>1611</v>
      </c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C139" s="249">
        <v>45</v>
      </c>
      <c r="AD139" s="249"/>
    </row>
    <row r="140" spans="2:30">
      <c r="C140" s="169" t="s">
        <v>2</v>
      </c>
      <c r="G140" s="169" t="s">
        <v>2</v>
      </c>
      <c r="K140" s="169" t="s">
        <v>2</v>
      </c>
      <c r="O140" s="247" t="s">
        <v>1612</v>
      </c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</row>
    <row r="141" spans="2:30">
      <c r="B141" s="229" t="s">
        <v>1613</v>
      </c>
      <c r="C141" s="229"/>
      <c r="D141" s="229"/>
      <c r="F141" s="229" t="s">
        <v>1614</v>
      </c>
      <c r="G141" s="229"/>
      <c r="H141" s="229"/>
      <c r="I141" s="229"/>
      <c r="J141" s="229" t="s">
        <v>1520</v>
      </c>
      <c r="K141" s="229"/>
      <c r="L141" s="229"/>
      <c r="N141" s="229" t="s">
        <v>1521</v>
      </c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C141" s="249">
        <v>1878.85</v>
      </c>
      <c r="AD141" s="249"/>
    </row>
    <row r="142" spans="2:30">
      <c r="C142" s="169" t="s">
        <v>2</v>
      </c>
      <c r="G142" s="169" t="s">
        <v>2</v>
      </c>
      <c r="K142" s="169" t="s">
        <v>2</v>
      </c>
      <c r="O142" s="247" t="s">
        <v>1615</v>
      </c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8">
        <v>498.85</v>
      </c>
      <c r="AD142" s="248"/>
    </row>
    <row r="143" spans="2:30">
      <c r="C143" s="169" t="s">
        <v>2</v>
      </c>
      <c r="G143" s="169" t="s">
        <v>2</v>
      </c>
      <c r="K143" s="169" t="s">
        <v>2</v>
      </c>
      <c r="O143" s="247" t="s">
        <v>1615</v>
      </c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8">
        <v>1380</v>
      </c>
      <c r="AD143" s="248"/>
    </row>
    <row r="144" spans="2:30">
      <c r="B144" s="229" t="s">
        <v>1616</v>
      </c>
      <c r="C144" s="229"/>
      <c r="D144" s="229"/>
      <c r="F144" s="229" t="s">
        <v>1614</v>
      </c>
      <c r="G144" s="229"/>
      <c r="H144" s="229"/>
      <c r="I144" s="229"/>
      <c r="J144" s="229" t="s">
        <v>442</v>
      </c>
      <c r="K144" s="229"/>
      <c r="L144" s="229"/>
      <c r="N144" s="229" t="s">
        <v>443</v>
      </c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C144" s="249">
        <v>1163.54</v>
      </c>
      <c r="AD144" s="249"/>
    </row>
    <row r="145" spans="1:30">
      <c r="C145" s="169" t="s">
        <v>2</v>
      </c>
      <c r="G145" s="169" t="s">
        <v>2</v>
      </c>
      <c r="K145" s="169" t="s">
        <v>2</v>
      </c>
      <c r="O145" s="247" t="s">
        <v>1617</v>
      </c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</row>
    <row r="146" spans="1:30">
      <c r="B146" s="229" t="s">
        <v>1618</v>
      </c>
      <c r="C146" s="229"/>
      <c r="D146" s="229"/>
      <c r="F146" s="229" t="s">
        <v>1614</v>
      </c>
      <c r="G146" s="229"/>
      <c r="H146" s="229"/>
      <c r="I146" s="229"/>
      <c r="J146" s="229" t="s">
        <v>444</v>
      </c>
      <c r="K146" s="229"/>
      <c r="L146" s="229"/>
      <c r="N146" s="229" t="s">
        <v>445</v>
      </c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C146" s="249">
        <v>628.67999999999995</v>
      </c>
      <c r="AD146" s="249"/>
    </row>
    <row r="147" spans="1:30">
      <c r="C147" s="169" t="s">
        <v>2</v>
      </c>
      <c r="G147" s="169" t="s">
        <v>2</v>
      </c>
      <c r="K147" s="169" t="s">
        <v>2</v>
      </c>
      <c r="O147" s="247" t="s">
        <v>1619</v>
      </c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</row>
    <row r="148" spans="1:30">
      <c r="B148" s="229" t="s">
        <v>1620</v>
      </c>
      <c r="C148" s="229"/>
      <c r="D148" s="229"/>
      <c r="F148" s="229" t="s">
        <v>1614</v>
      </c>
      <c r="G148" s="229"/>
      <c r="H148" s="229"/>
      <c r="I148" s="229"/>
      <c r="J148" s="229" t="s">
        <v>355</v>
      </c>
      <c r="K148" s="229"/>
      <c r="L148" s="229"/>
      <c r="N148" s="229" t="s">
        <v>356</v>
      </c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C148" s="249">
        <v>130.26</v>
      </c>
      <c r="AD148" s="249"/>
    </row>
    <row r="149" spans="1:30">
      <c r="C149" s="169" t="s">
        <v>2</v>
      </c>
      <c r="G149" s="169" t="s">
        <v>2</v>
      </c>
      <c r="K149" s="169" t="s">
        <v>2</v>
      </c>
      <c r="O149" s="247" t="s">
        <v>1621</v>
      </c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</row>
    <row r="150" spans="1:30" ht="10.5" customHeight="1"/>
    <row r="151" spans="1:30" ht="12" customHeight="1"/>
    <row r="152" spans="1:30" ht="13.5" customHeight="1">
      <c r="A152" s="227" t="s">
        <v>1568</v>
      </c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R152" s="228" t="s">
        <v>1622</v>
      </c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</row>
    <row r="153" spans="1:30" ht="25.5" customHeight="1">
      <c r="C153" s="237" t="s">
        <v>347</v>
      </c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</row>
    <row r="154" spans="1:30" ht="7.5" customHeight="1"/>
    <row r="155" spans="1:30" ht="18.75" customHeight="1">
      <c r="I155" s="243" t="s">
        <v>348</v>
      </c>
      <c r="J155" s="243"/>
      <c r="K155" s="243"/>
      <c r="L155" s="243"/>
      <c r="M155" s="243"/>
      <c r="N155" s="243"/>
      <c r="O155" s="243"/>
      <c r="P155" s="243"/>
      <c r="S155" s="244" t="s">
        <v>1517</v>
      </c>
      <c r="T155" s="244"/>
      <c r="U155" s="244"/>
      <c r="V155" s="244"/>
      <c r="W155" s="244"/>
      <c r="X155" s="244"/>
      <c r="Y155" s="244"/>
    </row>
    <row r="156" spans="1:30" ht="6.75" customHeight="1"/>
    <row r="157" spans="1:30" ht="14.25" customHeight="1">
      <c r="A157" s="250" t="s">
        <v>349</v>
      </c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</row>
    <row r="158" spans="1:30">
      <c r="B158" s="251" t="s">
        <v>350</v>
      </c>
      <c r="C158" s="251"/>
      <c r="D158" s="251"/>
      <c r="F158" s="251" t="s">
        <v>351</v>
      </c>
      <c r="G158" s="251"/>
      <c r="H158" s="251"/>
      <c r="I158" s="251"/>
      <c r="J158" s="251" t="s">
        <v>352</v>
      </c>
      <c r="K158" s="251"/>
      <c r="L158" s="251"/>
      <c r="N158" s="251" t="s">
        <v>353</v>
      </c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C158" s="252" t="s">
        <v>354</v>
      </c>
      <c r="AD158" s="252"/>
    </row>
    <row r="159" spans="1:30">
      <c r="B159" s="229" t="s">
        <v>1623</v>
      </c>
      <c r="C159" s="229"/>
      <c r="D159" s="229"/>
      <c r="F159" s="229" t="s">
        <v>1614</v>
      </c>
      <c r="G159" s="229"/>
      <c r="H159" s="229"/>
      <c r="I159" s="229"/>
      <c r="J159" s="229" t="s">
        <v>369</v>
      </c>
      <c r="K159" s="229"/>
      <c r="L159" s="229"/>
      <c r="N159" s="229" t="s">
        <v>370</v>
      </c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C159" s="249">
        <v>98.61</v>
      </c>
      <c r="AD159" s="249"/>
    </row>
    <row r="160" spans="1:30">
      <c r="C160" s="169" t="s">
        <v>2</v>
      </c>
      <c r="G160" s="169" t="s">
        <v>2</v>
      </c>
      <c r="K160" s="169" t="s">
        <v>2</v>
      </c>
      <c r="O160" s="247" t="s">
        <v>558</v>
      </c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</row>
    <row r="161" spans="2:30">
      <c r="B161" s="229" t="s">
        <v>1624</v>
      </c>
      <c r="C161" s="229"/>
      <c r="D161" s="229"/>
      <c r="F161" s="229" t="s">
        <v>1614</v>
      </c>
      <c r="G161" s="229"/>
      <c r="H161" s="229"/>
      <c r="I161" s="229"/>
      <c r="J161" s="229" t="s">
        <v>400</v>
      </c>
      <c r="K161" s="229"/>
      <c r="L161" s="229"/>
      <c r="N161" s="229" t="s">
        <v>401</v>
      </c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C161" s="249">
        <v>1775</v>
      </c>
      <c r="AD161" s="249"/>
    </row>
    <row r="162" spans="2:30">
      <c r="C162" s="169" t="s">
        <v>2</v>
      </c>
      <c r="G162" s="169" t="s">
        <v>2</v>
      </c>
      <c r="K162" s="169" t="s">
        <v>2</v>
      </c>
      <c r="O162" s="247" t="s">
        <v>402</v>
      </c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</row>
    <row r="163" spans="2:30">
      <c r="B163" s="229" t="s">
        <v>1625</v>
      </c>
      <c r="C163" s="229"/>
      <c r="D163" s="229"/>
      <c r="F163" s="229" t="s">
        <v>1614</v>
      </c>
      <c r="G163" s="229"/>
      <c r="H163" s="229"/>
      <c r="I163" s="229"/>
      <c r="J163" s="229" t="s">
        <v>357</v>
      </c>
      <c r="K163" s="229"/>
      <c r="L163" s="229"/>
      <c r="N163" s="229" t="s">
        <v>358</v>
      </c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C163" s="249">
        <v>1781.93</v>
      </c>
      <c r="AD163" s="249"/>
    </row>
    <row r="164" spans="2:30">
      <c r="C164" s="169" t="s">
        <v>2</v>
      </c>
      <c r="G164" s="169" t="s">
        <v>2</v>
      </c>
      <c r="K164" s="169" t="s">
        <v>2</v>
      </c>
      <c r="O164" s="247" t="s">
        <v>1626</v>
      </c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8">
        <v>200</v>
      </c>
      <c r="AD164" s="248"/>
    </row>
    <row r="165" spans="2:30">
      <c r="C165" s="169" t="s">
        <v>2</v>
      </c>
      <c r="G165" s="169" t="s">
        <v>2</v>
      </c>
      <c r="K165" s="169" t="s">
        <v>2</v>
      </c>
      <c r="O165" s="247" t="s">
        <v>1627</v>
      </c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8">
        <v>1283.52</v>
      </c>
      <c r="AD165" s="248"/>
    </row>
    <row r="166" spans="2:30">
      <c r="C166" s="169" t="s">
        <v>2</v>
      </c>
      <c r="G166" s="169" t="s">
        <v>2</v>
      </c>
      <c r="K166" s="169" t="s">
        <v>2</v>
      </c>
      <c r="O166" s="247" t="s">
        <v>373</v>
      </c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8">
        <v>17.95</v>
      </c>
      <c r="AD166" s="248"/>
    </row>
    <row r="167" spans="2:30">
      <c r="C167" s="169" t="s">
        <v>2</v>
      </c>
      <c r="G167" s="169" t="s">
        <v>2</v>
      </c>
      <c r="K167" s="169" t="s">
        <v>2</v>
      </c>
      <c r="O167" s="247" t="s">
        <v>1628</v>
      </c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8">
        <v>25.68</v>
      </c>
      <c r="AD167" s="248"/>
    </row>
    <row r="168" spans="2:30">
      <c r="C168" s="169" t="s">
        <v>2</v>
      </c>
      <c r="G168" s="169" t="s">
        <v>2</v>
      </c>
      <c r="K168" s="169" t="s">
        <v>2</v>
      </c>
      <c r="O168" s="247" t="s">
        <v>1629</v>
      </c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8">
        <v>254.78</v>
      </c>
      <c r="AD168" s="248"/>
    </row>
    <row r="169" spans="2:30">
      <c r="B169" s="229" t="s">
        <v>1630</v>
      </c>
      <c r="C169" s="229"/>
      <c r="D169" s="229"/>
      <c r="F169" s="229" t="s">
        <v>1614</v>
      </c>
      <c r="G169" s="229"/>
      <c r="H169" s="229"/>
      <c r="I169" s="229"/>
      <c r="J169" s="229" t="s">
        <v>374</v>
      </c>
      <c r="K169" s="229"/>
      <c r="L169" s="229"/>
      <c r="N169" s="229" t="s">
        <v>375</v>
      </c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C169" s="249">
        <v>277.14999999999998</v>
      </c>
      <c r="AD169" s="249"/>
    </row>
    <row r="170" spans="2:30">
      <c r="C170" s="169" t="s">
        <v>2</v>
      </c>
      <c r="G170" s="169" t="s">
        <v>2</v>
      </c>
      <c r="K170" s="169" t="s">
        <v>2</v>
      </c>
      <c r="O170" s="247" t="s">
        <v>1631</v>
      </c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</row>
    <row r="171" spans="2:30">
      <c r="B171" s="229" t="s">
        <v>1632</v>
      </c>
      <c r="C171" s="229"/>
      <c r="D171" s="229"/>
      <c r="F171" s="229" t="s">
        <v>1614</v>
      </c>
      <c r="G171" s="229"/>
      <c r="H171" s="229"/>
      <c r="I171" s="229"/>
      <c r="J171" s="229" t="s">
        <v>406</v>
      </c>
      <c r="K171" s="229"/>
      <c r="L171" s="229"/>
      <c r="N171" s="229" t="s">
        <v>407</v>
      </c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C171" s="249">
        <v>170.37</v>
      </c>
      <c r="AD171" s="249"/>
    </row>
    <row r="172" spans="2:30">
      <c r="C172" s="169" t="s">
        <v>2</v>
      </c>
      <c r="G172" s="169" t="s">
        <v>2</v>
      </c>
      <c r="K172" s="169" t="s">
        <v>2</v>
      </c>
      <c r="O172" s="247" t="s">
        <v>558</v>
      </c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</row>
    <row r="173" spans="2:30">
      <c r="B173" s="229" t="s">
        <v>1633</v>
      </c>
      <c r="C173" s="229"/>
      <c r="D173" s="229"/>
      <c r="F173" s="229" t="s">
        <v>1614</v>
      </c>
      <c r="G173" s="229"/>
      <c r="H173" s="229"/>
      <c r="I173" s="229"/>
      <c r="J173" s="229" t="s">
        <v>1634</v>
      </c>
      <c r="K173" s="229"/>
      <c r="L173" s="229"/>
      <c r="N173" s="229" t="s">
        <v>1635</v>
      </c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C173" s="249">
        <v>1115</v>
      </c>
      <c r="AD173" s="249"/>
    </row>
    <row r="174" spans="2:30">
      <c r="C174" s="169" t="s">
        <v>2</v>
      </c>
      <c r="G174" s="169" t="s">
        <v>2</v>
      </c>
      <c r="K174" s="169" t="s">
        <v>2</v>
      </c>
      <c r="O174" s="247" t="s">
        <v>1636</v>
      </c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8">
        <v>1050</v>
      </c>
      <c r="AD174" s="248"/>
    </row>
    <row r="175" spans="2:30">
      <c r="C175" s="169" t="s">
        <v>2</v>
      </c>
      <c r="G175" s="169" t="s">
        <v>2</v>
      </c>
      <c r="K175" s="169" t="s">
        <v>2</v>
      </c>
      <c r="O175" s="247" t="s">
        <v>669</v>
      </c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8">
        <v>65</v>
      </c>
      <c r="AD175" s="248"/>
    </row>
    <row r="176" spans="2:30">
      <c r="B176" s="229" t="s">
        <v>1637</v>
      </c>
      <c r="C176" s="229"/>
      <c r="D176" s="229"/>
      <c r="F176" s="229" t="s">
        <v>1614</v>
      </c>
      <c r="G176" s="229"/>
      <c r="H176" s="229"/>
      <c r="I176" s="229"/>
      <c r="J176" s="229" t="s">
        <v>359</v>
      </c>
      <c r="K176" s="229"/>
      <c r="L176" s="229"/>
      <c r="N176" s="229" t="s">
        <v>360</v>
      </c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C176" s="249">
        <v>2019.88</v>
      </c>
      <c r="AD176" s="249"/>
    </row>
    <row r="177" spans="2:30">
      <c r="C177" s="169" t="s">
        <v>2</v>
      </c>
      <c r="G177" s="169" t="s">
        <v>2</v>
      </c>
      <c r="K177" s="169" t="s">
        <v>2</v>
      </c>
      <c r="O177" s="247" t="s">
        <v>376</v>
      </c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8">
        <v>572</v>
      </c>
      <c r="AD177" s="248"/>
    </row>
    <row r="178" spans="2:30">
      <c r="C178" s="169" t="s">
        <v>2</v>
      </c>
      <c r="G178" s="169" t="s">
        <v>2</v>
      </c>
      <c r="K178" s="169" t="s">
        <v>2</v>
      </c>
      <c r="O178" s="247" t="s">
        <v>376</v>
      </c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8">
        <v>697.13</v>
      </c>
      <c r="AD178" s="248"/>
    </row>
    <row r="179" spans="2:30">
      <c r="C179" s="169" t="s">
        <v>2</v>
      </c>
      <c r="G179" s="169" t="s">
        <v>2</v>
      </c>
      <c r="K179" s="169" t="s">
        <v>2</v>
      </c>
      <c r="O179" s="247" t="s">
        <v>376</v>
      </c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8">
        <v>750.75</v>
      </c>
      <c r="AD179" s="248"/>
    </row>
    <row r="180" spans="2:30">
      <c r="B180" s="229" t="s">
        <v>1638</v>
      </c>
      <c r="C180" s="229"/>
      <c r="D180" s="229"/>
      <c r="F180" s="229" t="s">
        <v>1614</v>
      </c>
      <c r="G180" s="229"/>
      <c r="H180" s="229"/>
      <c r="I180" s="229"/>
      <c r="J180" s="229" t="s">
        <v>1639</v>
      </c>
      <c r="K180" s="229"/>
      <c r="L180" s="229"/>
      <c r="N180" s="229" t="s">
        <v>1640</v>
      </c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C180" s="249">
        <v>3096</v>
      </c>
      <c r="AD180" s="249"/>
    </row>
    <row r="181" spans="2:30">
      <c r="C181" s="169" t="s">
        <v>2</v>
      </c>
      <c r="G181" s="169" t="s">
        <v>2</v>
      </c>
      <c r="K181" s="169" t="s">
        <v>2</v>
      </c>
      <c r="O181" s="247" t="s">
        <v>1641</v>
      </c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8">
        <v>1566</v>
      </c>
      <c r="AD181" s="248"/>
    </row>
    <row r="182" spans="2:30">
      <c r="C182" s="169" t="s">
        <v>2</v>
      </c>
      <c r="G182" s="169" t="s">
        <v>2</v>
      </c>
      <c r="K182" s="169" t="s">
        <v>2</v>
      </c>
      <c r="O182" s="247" t="s">
        <v>1642</v>
      </c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8">
        <v>1530</v>
      </c>
      <c r="AD182" s="248"/>
    </row>
    <row r="183" spans="2:30">
      <c r="B183" s="229" t="s">
        <v>1643</v>
      </c>
      <c r="C183" s="229"/>
      <c r="D183" s="229"/>
      <c r="F183" s="229" t="s">
        <v>1614</v>
      </c>
      <c r="G183" s="229"/>
      <c r="H183" s="229"/>
      <c r="I183" s="229"/>
      <c r="J183" s="229" t="s">
        <v>414</v>
      </c>
      <c r="K183" s="229"/>
      <c r="L183" s="229"/>
      <c r="N183" s="229" t="s">
        <v>415</v>
      </c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C183" s="249">
        <v>770</v>
      </c>
      <c r="AD183" s="249"/>
    </row>
    <row r="184" spans="2:30">
      <c r="C184" s="169" t="s">
        <v>2</v>
      </c>
      <c r="G184" s="169" t="s">
        <v>2</v>
      </c>
      <c r="K184" s="169" t="s">
        <v>2</v>
      </c>
      <c r="O184" s="247" t="s">
        <v>1644</v>
      </c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</row>
    <row r="185" spans="2:30">
      <c r="B185" s="229" t="s">
        <v>1645</v>
      </c>
      <c r="C185" s="229"/>
      <c r="D185" s="229"/>
      <c r="F185" s="229" t="s">
        <v>1614</v>
      </c>
      <c r="G185" s="229"/>
      <c r="H185" s="229"/>
      <c r="I185" s="229"/>
      <c r="J185" s="229" t="s">
        <v>382</v>
      </c>
      <c r="K185" s="229"/>
      <c r="L185" s="229"/>
      <c r="N185" s="229" t="s">
        <v>383</v>
      </c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C185" s="249">
        <v>30.53</v>
      </c>
      <c r="AD185" s="249"/>
    </row>
    <row r="186" spans="2:30">
      <c r="C186" s="169" t="s">
        <v>2</v>
      </c>
      <c r="G186" s="169" t="s">
        <v>2</v>
      </c>
      <c r="K186" s="169" t="s">
        <v>2</v>
      </c>
      <c r="O186" s="247" t="s">
        <v>558</v>
      </c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</row>
    <row r="187" spans="2:30">
      <c r="B187" s="229" t="s">
        <v>1646</v>
      </c>
      <c r="C187" s="229"/>
      <c r="D187" s="229"/>
      <c r="F187" s="229" t="s">
        <v>1614</v>
      </c>
      <c r="G187" s="229"/>
      <c r="H187" s="229"/>
      <c r="I187" s="229"/>
      <c r="J187" s="229" t="s">
        <v>1647</v>
      </c>
      <c r="K187" s="229"/>
      <c r="L187" s="229"/>
      <c r="N187" s="229" t="s">
        <v>1648</v>
      </c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C187" s="249">
        <v>33.18</v>
      </c>
      <c r="AD187" s="249"/>
    </row>
    <row r="188" spans="2:30">
      <c r="C188" s="169" t="s">
        <v>2</v>
      </c>
      <c r="G188" s="169" t="s">
        <v>2</v>
      </c>
      <c r="K188" s="169" t="s">
        <v>2</v>
      </c>
      <c r="O188" s="247" t="s">
        <v>558</v>
      </c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</row>
    <row r="189" spans="2:30">
      <c r="B189" s="229" t="s">
        <v>1649</v>
      </c>
      <c r="C189" s="229"/>
      <c r="D189" s="229"/>
      <c r="F189" s="229" t="s">
        <v>1614</v>
      </c>
      <c r="G189" s="229"/>
      <c r="H189" s="229"/>
      <c r="I189" s="229"/>
      <c r="J189" s="229" t="s">
        <v>363</v>
      </c>
      <c r="K189" s="229"/>
      <c r="L189" s="229"/>
      <c r="N189" s="229" t="s">
        <v>364</v>
      </c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C189" s="249">
        <v>2206.0100000000002</v>
      </c>
      <c r="AD189" s="249"/>
    </row>
    <row r="190" spans="2:30">
      <c r="C190" s="169" t="s">
        <v>2</v>
      </c>
      <c r="G190" s="169" t="s">
        <v>2</v>
      </c>
      <c r="K190" s="169" t="s">
        <v>2</v>
      </c>
      <c r="O190" s="247" t="s">
        <v>1650</v>
      </c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</row>
    <row r="191" spans="2:30">
      <c r="B191" s="229" t="s">
        <v>1651</v>
      </c>
      <c r="C191" s="229"/>
      <c r="D191" s="229"/>
      <c r="F191" s="229" t="s">
        <v>1614</v>
      </c>
      <c r="G191" s="229"/>
      <c r="H191" s="229"/>
      <c r="I191" s="229"/>
      <c r="J191" s="229" t="s">
        <v>416</v>
      </c>
      <c r="K191" s="229"/>
      <c r="L191" s="229"/>
      <c r="N191" s="229" t="s">
        <v>417</v>
      </c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C191" s="249">
        <v>255</v>
      </c>
      <c r="AD191" s="249"/>
    </row>
    <row r="192" spans="2:30">
      <c r="C192" s="169" t="s">
        <v>2</v>
      </c>
      <c r="G192" s="169" t="s">
        <v>2</v>
      </c>
      <c r="K192" s="169" t="s">
        <v>2</v>
      </c>
      <c r="O192" s="247" t="s">
        <v>1652</v>
      </c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</row>
    <row r="193" spans="2:30">
      <c r="B193" s="229" t="s">
        <v>1653</v>
      </c>
      <c r="C193" s="229"/>
      <c r="D193" s="229"/>
      <c r="F193" s="229" t="s">
        <v>1614</v>
      </c>
      <c r="G193" s="229"/>
      <c r="H193" s="229"/>
      <c r="I193" s="229"/>
      <c r="J193" s="229" t="s">
        <v>1588</v>
      </c>
      <c r="K193" s="229"/>
      <c r="L193" s="229"/>
      <c r="N193" s="229" t="s">
        <v>1589</v>
      </c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C193" s="249">
        <v>40</v>
      </c>
      <c r="AD193" s="249"/>
    </row>
    <row r="194" spans="2:30">
      <c r="C194" s="169" t="s">
        <v>2</v>
      </c>
      <c r="G194" s="169" t="s">
        <v>2</v>
      </c>
      <c r="K194" s="169" t="s">
        <v>2</v>
      </c>
      <c r="O194" s="247" t="s">
        <v>1590</v>
      </c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</row>
    <row r="195" spans="2:30">
      <c r="B195" s="229" t="s">
        <v>1654</v>
      </c>
      <c r="C195" s="229"/>
      <c r="D195" s="229"/>
      <c r="F195" s="229" t="s">
        <v>1614</v>
      </c>
      <c r="G195" s="229"/>
      <c r="H195" s="229"/>
      <c r="I195" s="229"/>
      <c r="J195" s="229" t="s">
        <v>384</v>
      </c>
      <c r="K195" s="229"/>
      <c r="L195" s="229"/>
      <c r="N195" s="229" t="s">
        <v>385</v>
      </c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C195" s="249">
        <v>19.78</v>
      </c>
      <c r="AD195" s="249"/>
    </row>
    <row r="196" spans="2:30">
      <c r="C196" s="169" t="s">
        <v>2</v>
      </c>
      <c r="G196" s="169" t="s">
        <v>2</v>
      </c>
      <c r="K196" s="169" t="s">
        <v>2</v>
      </c>
      <c r="O196" s="247" t="s">
        <v>558</v>
      </c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</row>
    <row r="197" spans="2:30">
      <c r="B197" s="229" t="s">
        <v>1655</v>
      </c>
      <c r="C197" s="229"/>
      <c r="D197" s="229"/>
      <c r="F197" s="229" t="s">
        <v>1614</v>
      </c>
      <c r="G197" s="229"/>
      <c r="H197" s="229"/>
      <c r="I197" s="229"/>
      <c r="J197" s="229" t="s">
        <v>386</v>
      </c>
      <c r="K197" s="229"/>
      <c r="L197" s="229"/>
      <c r="N197" s="229" t="s">
        <v>387</v>
      </c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C197" s="249">
        <v>81.08</v>
      </c>
      <c r="AD197" s="249"/>
    </row>
    <row r="198" spans="2:30">
      <c r="C198" s="169" t="s">
        <v>2</v>
      </c>
      <c r="G198" s="169" t="s">
        <v>2</v>
      </c>
      <c r="K198" s="169" t="s">
        <v>2</v>
      </c>
      <c r="O198" s="247" t="s">
        <v>558</v>
      </c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8">
        <v>22.43</v>
      </c>
      <c r="AD198" s="248"/>
    </row>
    <row r="199" spans="2:30">
      <c r="C199" s="169" t="s">
        <v>2</v>
      </c>
      <c r="G199" s="169" t="s">
        <v>2</v>
      </c>
      <c r="K199" s="169" t="s">
        <v>2</v>
      </c>
      <c r="O199" s="247" t="s">
        <v>558</v>
      </c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8">
        <v>58.65</v>
      </c>
      <c r="AD199" s="248"/>
    </row>
    <row r="200" spans="2:30">
      <c r="B200" s="229" t="s">
        <v>1656</v>
      </c>
      <c r="C200" s="229"/>
      <c r="D200" s="229"/>
      <c r="F200" s="229" t="s">
        <v>1614</v>
      </c>
      <c r="G200" s="229"/>
      <c r="H200" s="229"/>
      <c r="I200" s="229"/>
      <c r="J200" s="229" t="s">
        <v>388</v>
      </c>
      <c r="K200" s="229"/>
      <c r="L200" s="229"/>
      <c r="N200" s="229" t="s">
        <v>389</v>
      </c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C200" s="249">
        <v>6000</v>
      </c>
      <c r="AD200" s="249"/>
    </row>
    <row r="201" spans="2:30">
      <c r="C201" s="169" t="s">
        <v>2</v>
      </c>
      <c r="G201" s="169" t="s">
        <v>2</v>
      </c>
      <c r="K201" s="169" t="s">
        <v>2</v>
      </c>
      <c r="O201" s="247" t="s">
        <v>390</v>
      </c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8">
        <v>2000</v>
      </c>
      <c r="AD201" s="248"/>
    </row>
    <row r="202" spans="2:30">
      <c r="C202" s="169" t="s">
        <v>2</v>
      </c>
      <c r="G202" s="169" t="s">
        <v>2</v>
      </c>
      <c r="K202" s="169" t="s">
        <v>2</v>
      </c>
      <c r="O202" s="247" t="s">
        <v>390</v>
      </c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8">
        <v>2000</v>
      </c>
      <c r="AD202" s="248"/>
    </row>
    <row r="203" spans="2:30">
      <c r="C203" s="169" t="s">
        <v>2</v>
      </c>
      <c r="G203" s="169" t="s">
        <v>2</v>
      </c>
      <c r="K203" s="169" t="s">
        <v>2</v>
      </c>
      <c r="O203" s="247" t="s">
        <v>390</v>
      </c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8">
        <v>2000</v>
      </c>
      <c r="AD203" s="248"/>
    </row>
    <row r="204" spans="2:30">
      <c r="B204" s="229" t="s">
        <v>1657</v>
      </c>
      <c r="C204" s="229"/>
      <c r="D204" s="229"/>
      <c r="F204" s="229" t="s">
        <v>1614</v>
      </c>
      <c r="G204" s="229"/>
      <c r="H204" s="229"/>
      <c r="I204" s="229"/>
      <c r="J204" s="229" t="s">
        <v>1658</v>
      </c>
      <c r="K204" s="229"/>
      <c r="L204" s="229"/>
      <c r="N204" s="229" t="s">
        <v>1659</v>
      </c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C204" s="249">
        <v>995</v>
      </c>
      <c r="AD204" s="249"/>
    </row>
    <row r="205" spans="2:30">
      <c r="C205" s="169" t="s">
        <v>2</v>
      </c>
      <c r="G205" s="169" t="s">
        <v>2</v>
      </c>
      <c r="K205" s="169" t="s">
        <v>2</v>
      </c>
      <c r="O205" s="247" t="s">
        <v>1660</v>
      </c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</row>
    <row r="206" spans="2:30">
      <c r="B206" s="229" t="s">
        <v>1661</v>
      </c>
      <c r="C206" s="229"/>
      <c r="D206" s="229"/>
      <c r="F206" s="229" t="s">
        <v>1614</v>
      </c>
      <c r="G206" s="229"/>
      <c r="H206" s="229"/>
      <c r="I206" s="229"/>
      <c r="J206" s="229" t="s">
        <v>422</v>
      </c>
      <c r="K206" s="229"/>
      <c r="L206" s="229"/>
      <c r="N206" s="229" t="s">
        <v>423</v>
      </c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C206" s="249">
        <v>76.13</v>
      </c>
      <c r="AD206" s="249"/>
    </row>
    <row r="207" spans="2:30">
      <c r="C207" s="169" t="s">
        <v>2</v>
      </c>
      <c r="G207" s="169" t="s">
        <v>2</v>
      </c>
      <c r="K207" s="169" t="s">
        <v>2</v>
      </c>
      <c r="O207" s="247" t="s">
        <v>558</v>
      </c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spans="2:30">
      <c r="B208" s="229" t="s">
        <v>1662</v>
      </c>
      <c r="C208" s="229"/>
      <c r="D208" s="229"/>
      <c r="F208" s="229" t="s">
        <v>1614</v>
      </c>
      <c r="G208" s="229"/>
      <c r="H208" s="229"/>
      <c r="I208" s="229"/>
      <c r="J208" s="229" t="s">
        <v>1663</v>
      </c>
      <c r="K208" s="229"/>
      <c r="L208" s="229"/>
      <c r="N208" s="229" t="s">
        <v>1664</v>
      </c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C208" s="249">
        <v>1597.23</v>
      </c>
      <c r="AD208" s="249"/>
    </row>
    <row r="209" spans="1:30">
      <c r="C209" s="169" t="s">
        <v>2</v>
      </c>
      <c r="G209" s="169" t="s">
        <v>2</v>
      </c>
      <c r="K209" s="169" t="s">
        <v>2</v>
      </c>
      <c r="O209" s="247" t="s">
        <v>1665</v>
      </c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</row>
    <row r="210" spans="1:30" ht="33" customHeight="1"/>
    <row r="211" spans="1:30" ht="12" customHeight="1"/>
    <row r="212" spans="1:30" ht="13.5" customHeight="1">
      <c r="A212" s="227" t="s">
        <v>1568</v>
      </c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R212" s="228" t="s">
        <v>1666</v>
      </c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</row>
    <row r="213" spans="1:30" ht="25.5" customHeight="1">
      <c r="C213" s="237" t="s">
        <v>347</v>
      </c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</row>
    <row r="214" spans="1:30" ht="7.5" customHeight="1"/>
    <row r="215" spans="1:30" ht="18.75" customHeight="1">
      <c r="I215" s="243" t="s">
        <v>348</v>
      </c>
      <c r="J215" s="243"/>
      <c r="K215" s="243"/>
      <c r="L215" s="243"/>
      <c r="M215" s="243"/>
      <c r="N215" s="243"/>
      <c r="O215" s="243"/>
      <c r="P215" s="243"/>
      <c r="S215" s="244" t="s">
        <v>1517</v>
      </c>
      <c r="T215" s="244"/>
      <c r="U215" s="244"/>
      <c r="V215" s="244"/>
      <c r="W215" s="244"/>
      <c r="X215" s="244"/>
      <c r="Y215" s="244"/>
    </row>
    <row r="216" spans="1:30" ht="6.75" customHeight="1"/>
    <row r="217" spans="1:30" ht="14.25" customHeight="1">
      <c r="A217" s="250" t="s">
        <v>349</v>
      </c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</row>
    <row r="218" spans="1:30">
      <c r="B218" s="251" t="s">
        <v>350</v>
      </c>
      <c r="C218" s="251"/>
      <c r="D218" s="251"/>
      <c r="F218" s="251" t="s">
        <v>351</v>
      </c>
      <c r="G218" s="251"/>
      <c r="H218" s="251"/>
      <c r="I218" s="251"/>
      <c r="J218" s="251" t="s">
        <v>352</v>
      </c>
      <c r="K218" s="251"/>
      <c r="L218" s="251"/>
      <c r="N218" s="251" t="s">
        <v>353</v>
      </c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C218" s="252" t="s">
        <v>354</v>
      </c>
      <c r="AD218" s="252"/>
    </row>
    <row r="219" spans="1:30">
      <c r="B219" s="229" t="s">
        <v>1667</v>
      </c>
      <c r="C219" s="229"/>
      <c r="D219" s="229"/>
      <c r="F219" s="229" t="s">
        <v>1614</v>
      </c>
      <c r="G219" s="229"/>
      <c r="H219" s="229"/>
      <c r="I219" s="229"/>
      <c r="J219" s="229" t="s">
        <v>1668</v>
      </c>
      <c r="K219" s="229"/>
      <c r="L219" s="229"/>
      <c r="N219" s="229" t="s">
        <v>1669</v>
      </c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C219" s="249">
        <v>24700.959999999999</v>
      </c>
      <c r="AD219" s="249"/>
    </row>
    <row r="220" spans="1:30">
      <c r="C220" s="169" t="s">
        <v>2</v>
      </c>
      <c r="G220" s="169" t="s">
        <v>2</v>
      </c>
      <c r="K220" s="169" t="s">
        <v>2</v>
      </c>
      <c r="O220" s="247" t="s">
        <v>1670</v>
      </c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8">
        <v>11667.63</v>
      </c>
      <c r="AD220" s="248"/>
    </row>
    <row r="221" spans="1:30">
      <c r="C221" s="169" t="s">
        <v>2</v>
      </c>
      <c r="G221" s="169" t="s">
        <v>2</v>
      </c>
      <c r="K221" s="169" t="s">
        <v>2</v>
      </c>
      <c r="O221" s="247" t="s">
        <v>1670</v>
      </c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8">
        <v>13033.33</v>
      </c>
      <c r="AD221" s="248"/>
    </row>
    <row r="222" spans="1:30">
      <c r="B222" s="229" t="s">
        <v>1671</v>
      </c>
      <c r="C222" s="229"/>
      <c r="D222" s="229"/>
      <c r="F222" s="229" t="s">
        <v>1614</v>
      </c>
      <c r="G222" s="229"/>
      <c r="H222" s="229"/>
      <c r="I222" s="229"/>
      <c r="J222" s="229" t="s">
        <v>1672</v>
      </c>
      <c r="K222" s="229"/>
      <c r="L222" s="229"/>
      <c r="N222" s="229" t="s">
        <v>1673</v>
      </c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C222" s="249">
        <v>17.829999999999998</v>
      </c>
      <c r="AD222" s="249"/>
    </row>
    <row r="223" spans="1:30">
      <c r="C223" s="169" t="s">
        <v>2</v>
      </c>
      <c r="G223" s="169" t="s">
        <v>2</v>
      </c>
      <c r="K223" s="169" t="s">
        <v>2</v>
      </c>
      <c r="O223" s="247" t="s">
        <v>558</v>
      </c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</row>
    <row r="224" spans="1:30">
      <c r="B224" s="229" t="s">
        <v>1674</v>
      </c>
      <c r="C224" s="229"/>
      <c r="D224" s="229"/>
      <c r="F224" s="229" t="s">
        <v>1614</v>
      </c>
      <c r="G224" s="229"/>
      <c r="H224" s="229"/>
      <c r="I224" s="229"/>
      <c r="J224" s="229" t="s">
        <v>677</v>
      </c>
      <c r="K224" s="229"/>
      <c r="L224" s="229"/>
      <c r="N224" s="229" t="s">
        <v>678</v>
      </c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C224" s="249">
        <v>1167.3599999999999</v>
      </c>
      <c r="AD224" s="249"/>
    </row>
    <row r="225" spans="2:30">
      <c r="C225" s="169" t="s">
        <v>2</v>
      </c>
      <c r="G225" s="169" t="s">
        <v>2</v>
      </c>
      <c r="K225" s="169" t="s">
        <v>2</v>
      </c>
      <c r="O225" s="247" t="s">
        <v>1675</v>
      </c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8">
        <v>24.36</v>
      </c>
      <c r="AD225" s="248"/>
    </row>
    <row r="226" spans="2:30">
      <c r="C226" s="169" t="s">
        <v>2</v>
      </c>
      <c r="G226" s="169" t="s">
        <v>2</v>
      </c>
      <c r="K226" s="169" t="s">
        <v>2</v>
      </c>
      <c r="O226" s="247" t="s">
        <v>1676</v>
      </c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8">
        <v>1143</v>
      </c>
      <c r="AD226" s="248"/>
    </row>
    <row r="227" spans="2:30">
      <c r="B227" s="229" t="s">
        <v>1677</v>
      </c>
      <c r="C227" s="229"/>
      <c r="D227" s="229"/>
      <c r="F227" s="229" t="s">
        <v>1614</v>
      </c>
      <c r="G227" s="229"/>
      <c r="H227" s="229"/>
      <c r="I227" s="229"/>
      <c r="J227" s="229" t="s">
        <v>1678</v>
      </c>
      <c r="K227" s="229"/>
      <c r="L227" s="229"/>
      <c r="N227" s="229" t="s">
        <v>1679</v>
      </c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C227" s="249">
        <v>19419</v>
      </c>
      <c r="AD227" s="249"/>
    </row>
    <row r="228" spans="2:30">
      <c r="C228" s="169" t="s">
        <v>2</v>
      </c>
      <c r="G228" s="169" t="s">
        <v>2</v>
      </c>
      <c r="K228" s="169" t="s">
        <v>2</v>
      </c>
      <c r="O228" s="247" t="s">
        <v>1680</v>
      </c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8">
        <v>4117</v>
      </c>
      <c r="AD228" s="248"/>
    </row>
    <row r="229" spans="2:30">
      <c r="C229" s="169" t="s">
        <v>2</v>
      </c>
      <c r="G229" s="169" t="s">
        <v>2</v>
      </c>
      <c r="K229" s="169" t="s">
        <v>2</v>
      </c>
      <c r="O229" s="247" t="s">
        <v>1681</v>
      </c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8">
        <v>2352</v>
      </c>
      <c r="AD229" s="248"/>
    </row>
    <row r="230" spans="2:30">
      <c r="C230" s="169" t="s">
        <v>2</v>
      </c>
      <c r="G230" s="169" t="s">
        <v>2</v>
      </c>
      <c r="K230" s="169" t="s">
        <v>2</v>
      </c>
      <c r="O230" s="247" t="s">
        <v>1682</v>
      </c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8">
        <v>12950</v>
      </c>
      <c r="AD230" s="248"/>
    </row>
    <row r="231" spans="2:30">
      <c r="B231" s="229" t="s">
        <v>1683</v>
      </c>
      <c r="C231" s="229"/>
      <c r="D231" s="229"/>
      <c r="F231" s="229" t="s">
        <v>1614</v>
      </c>
      <c r="G231" s="229"/>
      <c r="H231" s="229"/>
      <c r="I231" s="229"/>
      <c r="J231" s="229" t="s">
        <v>426</v>
      </c>
      <c r="K231" s="229"/>
      <c r="L231" s="229"/>
      <c r="N231" s="229" t="s">
        <v>427</v>
      </c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C231" s="249">
        <v>1711.7</v>
      </c>
      <c r="AD231" s="249"/>
    </row>
    <row r="232" spans="2:30">
      <c r="C232" s="169" t="s">
        <v>2</v>
      </c>
      <c r="G232" s="169" t="s">
        <v>2</v>
      </c>
      <c r="K232" s="169" t="s">
        <v>2</v>
      </c>
      <c r="O232" s="247" t="s">
        <v>1684</v>
      </c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8">
        <v>661.47</v>
      </c>
      <c r="AD232" s="248"/>
    </row>
    <row r="233" spans="2:30">
      <c r="C233" s="169" t="s">
        <v>2</v>
      </c>
      <c r="G233" s="169" t="s">
        <v>2</v>
      </c>
      <c r="K233" s="169" t="s">
        <v>2</v>
      </c>
      <c r="O233" s="247" t="s">
        <v>1685</v>
      </c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8">
        <v>1050.23</v>
      </c>
      <c r="AD233" s="248"/>
    </row>
    <row r="234" spans="2:30">
      <c r="B234" s="229" t="s">
        <v>1686</v>
      </c>
      <c r="C234" s="229"/>
      <c r="D234" s="229"/>
      <c r="F234" s="229" t="s">
        <v>1614</v>
      </c>
      <c r="G234" s="229"/>
      <c r="H234" s="229"/>
      <c r="I234" s="229"/>
      <c r="J234" s="229" t="s">
        <v>428</v>
      </c>
      <c r="K234" s="229"/>
      <c r="L234" s="229"/>
      <c r="N234" s="229" t="s">
        <v>429</v>
      </c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C234" s="249">
        <v>437112.28</v>
      </c>
      <c r="AD234" s="249"/>
    </row>
    <row r="235" spans="2:30">
      <c r="C235" s="169" t="s">
        <v>2</v>
      </c>
      <c r="G235" s="169" t="s">
        <v>2</v>
      </c>
      <c r="K235" s="169" t="s">
        <v>2</v>
      </c>
      <c r="O235" s="247" t="s">
        <v>433</v>
      </c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8">
        <v>236687</v>
      </c>
      <c r="AD235" s="248"/>
    </row>
    <row r="236" spans="2:30">
      <c r="C236" s="169" t="s">
        <v>2</v>
      </c>
      <c r="G236" s="169" t="s">
        <v>2</v>
      </c>
      <c r="K236" s="169" t="s">
        <v>2</v>
      </c>
      <c r="O236" s="247" t="s">
        <v>431</v>
      </c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8">
        <v>980.13</v>
      </c>
      <c r="AD236" s="248"/>
    </row>
    <row r="237" spans="2:30">
      <c r="C237" s="169" t="s">
        <v>2</v>
      </c>
      <c r="G237" s="169" t="s">
        <v>2</v>
      </c>
      <c r="K237" s="169" t="s">
        <v>2</v>
      </c>
      <c r="O237" s="247" t="s">
        <v>432</v>
      </c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8">
        <v>5445.15</v>
      </c>
      <c r="AD237" s="248"/>
    </row>
    <row r="238" spans="2:30">
      <c r="C238" s="169" t="s">
        <v>2</v>
      </c>
      <c r="G238" s="169" t="s">
        <v>2</v>
      </c>
      <c r="K238" s="169" t="s">
        <v>2</v>
      </c>
      <c r="O238" s="247" t="s">
        <v>433</v>
      </c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8">
        <v>194000</v>
      </c>
      <c r="AD238" s="248"/>
    </row>
    <row r="239" spans="2:30">
      <c r="B239" s="229" t="s">
        <v>1687</v>
      </c>
      <c r="C239" s="229"/>
      <c r="D239" s="229"/>
      <c r="F239" s="229" t="s">
        <v>1614</v>
      </c>
      <c r="G239" s="229"/>
      <c r="H239" s="229"/>
      <c r="I239" s="229"/>
      <c r="J239" s="229" t="s">
        <v>1688</v>
      </c>
      <c r="K239" s="229"/>
      <c r="L239" s="229"/>
      <c r="N239" s="229" t="s">
        <v>1689</v>
      </c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C239" s="249">
        <v>1900</v>
      </c>
      <c r="AD239" s="249"/>
    </row>
    <row r="240" spans="2:30">
      <c r="C240" s="169" t="s">
        <v>2</v>
      </c>
      <c r="G240" s="169" t="s">
        <v>2</v>
      </c>
      <c r="K240" s="169" t="s">
        <v>2</v>
      </c>
      <c r="O240" s="247" t="s">
        <v>1690</v>
      </c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8">
        <v>950</v>
      </c>
      <c r="AD240" s="248"/>
    </row>
    <row r="241" spans="2:30">
      <c r="C241" s="169" t="s">
        <v>2</v>
      </c>
      <c r="G241" s="169" t="s">
        <v>2</v>
      </c>
      <c r="K241" s="169" t="s">
        <v>2</v>
      </c>
      <c r="O241" s="247" t="s">
        <v>1691</v>
      </c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8">
        <v>950</v>
      </c>
      <c r="AD241" s="248"/>
    </row>
    <row r="242" spans="2:30">
      <c r="B242" s="229" t="s">
        <v>1692</v>
      </c>
      <c r="C242" s="229"/>
      <c r="D242" s="229"/>
      <c r="F242" s="229" t="s">
        <v>1693</v>
      </c>
      <c r="G242" s="229"/>
      <c r="H242" s="229"/>
      <c r="I242" s="229"/>
      <c r="J242" s="229" t="s">
        <v>355</v>
      </c>
      <c r="K242" s="229"/>
      <c r="L242" s="229"/>
      <c r="N242" s="229" t="s">
        <v>356</v>
      </c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C242" s="249">
        <v>379.53</v>
      </c>
      <c r="AD242" s="249"/>
    </row>
    <row r="243" spans="2:30">
      <c r="C243" s="169" t="s">
        <v>2</v>
      </c>
      <c r="G243" s="169" t="s">
        <v>2</v>
      </c>
      <c r="K243" s="169" t="s">
        <v>2</v>
      </c>
      <c r="O243" s="247" t="s">
        <v>1694</v>
      </c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</row>
    <row r="244" spans="2:30">
      <c r="B244" s="229" t="s">
        <v>1695</v>
      </c>
      <c r="C244" s="229"/>
      <c r="D244" s="229"/>
      <c r="F244" s="229" t="s">
        <v>1693</v>
      </c>
      <c r="G244" s="229"/>
      <c r="H244" s="229"/>
      <c r="I244" s="229"/>
      <c r="J244" s="229" t="s">
        <v>1696</v>
      </c>
      <c r="K244" s="229"/>
      <c r="L244" s="229"/>
      <c r="N244" s="229" t="s">
        <v>1697</v>
      </c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C244" s="249">
        <v>7700</v>
      </c>
      <c r="AD244" s="249"/>
    </row>
    <row r="245" spans="2:30">
      <c r="C245" s="169" t="s">
        <v>2</v>
      </c>
      <c r="G245" s="169" t="s">
        <v>2</v>
      </c>
      <c r="K245" s="169" t="s">
        <v>2</v>
      </c>
      <c r="O245" s="247" t="s">
        <v>1698</v>
      </c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</row>
    <row r="246" spans="2:30">
      <c r="B246" s="229" t="s">
        <v>1699</v>
      </c>
      <c r="C246" s="229"/>
      <c r="D246" s="229"/>
      <c r="F246" s="229" t="s">
        <v>1693</v>
      </c>
      <c r="G246" s="229"/>
      <c r="H246" s="229"/>
      <c r="I246" s="229"/>
      <c r="J246" s="229" t="s">
        <v>1700</v>
      </c>
      <c r="K246" s="229"/>
      <c r="L246" s="229"/>
      <c r="N246" s="229" t="s">
        <v>1701</v>
      </c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C246" s="249">
        <v>7188.82</v>
      </c>
      <c r="AD246" s="249"/>
    </row>
    <row r="247" spans="2:30">
      <c r="C247" s="169" t="s">
        <v>2</v>
      </c>
      <c r="G247" s="169" t="s">
        <v>2</v>
      </c>
      <c r="K247" s="169" t="s">
        <v>2</v>
      </c>
      <c r="O247" s="247" t="s">
        <v>1702</v>
      </c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</row>
    <row r="248" spans="2:30">
      <c r="B248" s="229" t="s">
        <v>1703</v>
      </c>
      <c r="C248" s="229"/>
      <c r="D248" s="229"/>
      <c r="F248" s="229" t="s">
        <v>1693</v>
      </c>
      <c r="G248" s="229"/>
      <c r="H248" s="229"/>
      <c r="I248" s="229"/>
      <c r="J248" s="229" t="s">
        <v>357</v>
      </c>
      <c r="K248" s="229"/>
      <c r="L248" s="229"/>
      <c r="N248" s="229" t="s">
        <v>358</v>
      </c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C248" s="249">
        <v>5699.41</v>
      </c>
      <c r="AD248" s="249"/>
    </row>
    <row r="249" spans="2:30">
      <c r="C249" s="169" t="s">
        <v>2</v>
      </c>
      <c r="G249" s="169" t="s">
        <v>2</v>
      </c>
      <c r="K249" s="169" t="s">
        <v>2</v>
      </c>
      <c r="O249" s="247" t="s">
        <v>1704</v>
      </c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8">
        <v>254.78</v>
      </c>
      <c r="AD249" s="248"/>
    </row>
    <row r="250" spans="2:30">
      <c r="C250" s="169" t="s">
        <v>2</v>
      </c>
      <c r="G250" s="169" t="s">
        <v>2</v>
      </c>
      <c r="K250" s="169" t="s">
        <v>2</v>
      </c>
      <c r="O250" s="247" t="s">
        <v>1705</v>
      </c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8">
        <v>933.55</v>
      </c>
      <c r="AD250" s="248"/>
    </row>
    <row r="251" spans="2:30">
      <c r="C251" s="169" t="s">
        <v>2</v>
      </c>
      <c r="G251" s="169" t="s">
        <v>2</v>
      </c>
      <c r="K251" s="169" t="s">
        <v>2</v>
      </c>
      <c r="O251" s="247" t="s">
        <v>446</v>
      </c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48">
        <v>46.88</v>
      </c>
      <c r="AD251" s="248"/>
    </row>
    <row r="252" spans="2:30">
      <c r="C252" s="169" t="s">
        <v>2</v>
      </c>
      <c r="G252" s="169" t="s">
        <v>2</v>
      </c>
      <c r="K252" s="169" t="s">
        <v>2</v>
      </c>
      <c r="O252" s="247" t="s">
        <v>1706</v>
      </c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8">
        <v>1155.0999999999999</v>
      </c>
      <c r="AD252" s="248"/>
    </row>
    <row r="253" spans="2:30">
      <c r="C253" s="169" t="s">
        <v>2</v>
      </c>
      <c r="G253" s="169" t="s">
        <v>2</v>
      </c>
      <c r="K253" s="169" t="s">
        <v>2</v>
      </c>
      <c r="O253" s="247" t="s">
        <v>1707</v>
      </c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8">
        <v>907.16</v>
      </c>
      <c r="AD253" s="248"/>
    </row>
    <row r="254" spans="2:30">
      <c r="C254" s="169" t="s">
        <v>2</v>
      </c>
      <c r="G254" s="169" t="s">
        <v>2</v>
      </c>
      <c r="K254" s="169" t="s">
        <v>2</v>
      </c>
      <c r="O254" s="247" t="s">
        <v>373</v>
      </c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8">
        <v>17.95</v>
      </c>
      <c r="AD254" s="248"/>
    </row>
    <row r="255" spans="2:30">
      <c r="C255" s="169" t="s">
        <v>2</v>
      </c>
      <c r="G255" s="169" t="s">
        <v>2</v>
      </c>
      <c r="K255" s="169" t="s">
        <v>2</v>
      </c>
      <c r="O255" s="247" t="s">
        <v>373</v>
      </c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8">
        <v>35.9</v>
      </c>
      <c r="AD255" s="248"/>
    </row>
    <row r="256" spans="2:30">
      <c r="C256" s="169" t="s">
        <v>2</v>
      </c>
      <c r="G256" s="169" t="s">
        <v>2</v>
      </c>
      <c r="K256" s="169" t="s">
        <v>2</v>
      </c>
      <c r="O256" s="247" t="s">
        <v>372</v>
      </c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8">
        <v>2134.64</v>
      </c>
      <c r="AD256" s="248"/>
    </row>
    <row r="257" spans="1:30">
      <c r="C257" s="169" t="s">
        <v>2</v>
      </c>
      <c r="G257" s="169" t="s">
        <v>2</v>
      </c>
      <c r="K257" s="169" t="s">
        <v>2</v>
      </c>
      <c r="O257" s="247" t="s">
        <v>1708</v>
      </c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8">
        <v>195.5</v>
      </c>
      <c r="AD257" s="248"/>
    </row>
    <row r="258" spans="1:30">
      <c r="C258" s="169" t="s">
        <v>2</v>
      </c>
      <c r="G258" s="169" t="s">
        <v>2</v>
      </c>
      <c r="K258" s="169" t="s">
        <v>2</v>
      </c>
      <c r="O258" s="247" t="s">
        <v>373</v>
      </c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8">
        <v>17.95</v>
      </c>
      <c r="AD258" s="248"/>
    </row>
    <row r="259" spans="1:30">
      <c r="B259" s="229" t="s">
        <v>1709</v>
      </c>
      <c r="C259" s="229"/>
      <c r="D259" s="229"/>
      <c r="F259" s="229" t="s">
        <v>1693</v>
      </c>
      <c r="G259" s="229"/>
      <c r="H259" s="229"/>
      <c r="I259" s="229"/>
      <c r="J259" s="229" t="s">
        <v>404</v>
      </c>
      <c r="K259" s="229"/>
      <c r="L259" s="229"/>
      <c r="N259" s="229" t="s">
        <v>405</v>
      </c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C259" s="249">
        <v>5579.13</v>
      </c>
      <c r="AD259" s="249"/>
    </row>
    <row r="260" spans="1:30">
      <c r="C260" s="169" t="s">
        <v>2</v>
      </c>
      <c r="G260" s="169" t="s">
        <v>2</v>
      </c>
      <c r="K260" s="169" t="s">
        <v>2</v>
      </c>
      <c r="O260" s="247" t="s">
        <v>1710</v>
      </c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48">
        <v>3176.47</v>
      </c>
      <c r="AD260" s="248"/>
    </row>
    <row r="261" spans="1:30">
      <c r="C261" s="169" t="s">
        <v>2</v>
      </c>
      <c r="G261" s="169" t="s">
        <v>2</v>
      </c>
      <c r="K261" s="169" t="s">
        <v>2</v>
      </c>
      <c r="O261" s="247" t="s">
        <v>1711</v>
      </c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48">
        <v>2402.66</v>
      </c>
      <c r="AD261" s="248"/>
    </row>
    <row r="262" spans="1:30">
      <c r="B262" s="229" t="s">
        <v>1712</v>
      </c>
      <c r="C262" s="229"/>
      <c r="D262" s="229"/>
      <c r="F262" s="229" t="s">
        <v>1693</v>
      </c>
      <c r="G262" s="229"/>
      <c r="H262" s="229"/>
      <c r="I262" s="229"/>
      <c r="J262" s="229" t="s">
        <v>410</v>
      </c>
      <c r="K262" s="229"/>
      <c r="L262" s="229"/>
      <c r="N262" s="229" t="s">
        <v>411</v>
      </c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C262" s="249">
        <v>5685.49</v>
      </c>
      <c r="AD262" s="249"/>
    </row>
    <row r="263" spans="1:30">
      <c r="C263" s="169" t="s">
        <v>2</v>
      </c>
      <c r="G263" s="169" t="s">
        <v>2</v>
      </c>
      <c r="K263" s="169" t="s">
        <v>2</v>
      </c>
      <c r="O263" s="247" t="s">
        <v>1713</v>
      </c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48">
        <v>26.07</v>
      </c>
      <c r="AD263" s="248"/>
    </row>
    <row r="264" spans="1:30">
      <c r="C264" s="169" t="s">
        <v>2</v>
      </c>
      <c r="G264" s="169" t="s">
        <v>2</v>
      </c>
      <c r="K264" s="169" t="s">
        <v>2</v>
      </c>
      <c r="O264" s="247" t="s">
        <v>1714</v>
      </c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8">
        <v>5659.42</v>
      </c>
      <c r="AD264" s="248"/>
    </row>
    <row r="265" spans="1:30">
      <c r="B265" s="229" t="s">
        <v>1715</v>
      </c>
      <c r="C265" s="229"/>
      <c r="D265" s="229"/>
      <c r="F265" s="229" t="s">
        <v>1693</v>
      </c>
      <c r="G265" s="229"/>
      <c r="H265" s="229"/>
      <c r="I265" s="229"/>
      <c r="J265" s="229" t="s">
        <v>1716</v>
      </c>
      <c r="K265" s="229"/>
      <c r="L265" s="229"/>
      <c r="N265" s="229" t="s">
        <v>1717</v>
      </c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C265" s="249">
        <v>8000</v>
      </c>
      <c r="AD265" s="249"/>
    </row>
    <row r="266" spans="1:30">
      <c r="C266" s="169" t="s">
        <v>2</v>
      </c>
      <c r="G266" s="169" t="s">
        <v>2</v>
      </c>
      <c r="K266" s="169" t="s">
        <v>2</v>
      </c>
      <c r="O266" s="247" t="s">
        <v>1718</v>
      </c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48">
        <v>1000</v>
      </c>
      <c r="AD266" s="248"/>
    </row>
    <row r="267" spans="1:30">
      <c r="C267" s="169" t="s">
        <v>2</v>
      </c>
      <c r="G267" s="169" t="s">
        <v>2</v>
      </c>
      <c r="K267" s="169" t="s">
        <v>2</v>
      </c>
      <c r="O267" s="247" t="s">
        <v>1719</v>
      </c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  <c r="AC267" s="248">
        <v>7000</v>
      </c>
      <c r="AD267" s="248"/>
    </row>
    <row r="268" spans="1:30" ht="56.25" customHeight="1"/>
    <row r="269" spans="1:30" ht="12" customHeight="1"/>
    <row r="270" spans="1:30" ht="13.5" customHeight="1">
      <c r="A270" s="227" t="s">
        <v>1568</v>
      </c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R270" s="228" t="s">
        <v>1720</v>
      </c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</row>
    <row r="271" spans="1:30" ht="25.5" customHeight="1">
      <c r="C271" s="237" t="s">
        <v>347</v>
      </c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</row>
    <row r="272" spans="1:30" ht="7.5" customHeight="1"/>
    <row r="273" spans="1:30" ht="18.75" customHeight="1">
      <c r="I273" s="243" t="s">
        <v>348</v>
      </c>
      <c r="J273" s="243"/>
      <c r="K273" s="243"/>
      <c r="L273" s="243"/>
      <c r="M273" s="243"/>
      <c r="N273" s="243"/>
      <c r="O273" s="243"/>
      <c r="P273" s="243"/>
      <c r="S273" s="244" t="s">
        <v>1517</v>
      </c>
      <c r="T273" s="244"/>
      <c r="U273" s="244"/>
      <c r="V273" s="244"/>
      <c r="W273" s="244"/>
      <c r="X273" s="244"/>
      <c r="Y273" s="244"/>
    </row>
    <row r="274" spans="1:30" ht="6.75" customHeight="1"/>
    <row r="275" spans="1:30" ht="14.25" customHeight="1">
      <c r="A275" s="250" t="s">
        <v>349</v>
      </c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</row>
    <row r="276" spans="1:30">
      <c r="B276" s="251" t="s">
        <v>350</v>
      </c>
      <c r="C276" s="251"/>
      <c r="D276" s="251"/>
      <c r="F276" s="251" t="s">
        <v>351</v>
      </c>
      <c r="G276" s="251"/>
      <c r="H276" s="251"/>
      <c r="I276" s="251"/>
      <c r="J276" s="251" t="s">
        <v>352</v>
      </c>
      <c r="K276" s="251"/>
      <c r="L276" s="251"/>
      <c r="N276" s="251" t="s">
        <v>353</v>
      </c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C276" s="252" t="s">
        <v>354</v>
      </c>
      <c r="AD276" s="252"/>
    </row>
    <row r="277" spans="1:30">
      <c r="B277" s="229" t="s">
        <v>1721</v>
      </c>
      <c r="C277" s="229"/>
      <c r="D277" s="229"/>
      <c r="F277" s="229" t="s">
        <v>1693</v>
      </c>
      <c r="G277" s="229"/>
      <c r="H277" s="229"/>
      <c r="I277" s="229"/>
      <c r="J277" s="229" t="s">
        <v>359</v>
      </c>
      <c r="K277" s="229"/>
      <c r="L277" s="229"/>
      <c r="N277" s="229" t="s">
        <v>360</v>
      </c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C277" s="249">
        <v>7146.53</v>
      </c>
      <c r="AD277" s="249"/>
    </row>
    <row r="278" spans="1:30">
      <c r="C278" s="169" t="s">
        <v>2</v>
      </c>
      <c r="G278" s="169" t="s">
        <v>2</v>
      </c>
      <c r="K278" s="169" t="s">
        <v>2</v>
      </c>
      <c r="O278" s="247" t="s">
        <v>376</v>
      </c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48">
        <v>729.3</v>
      </c>
      <c r="AD278" s="248"/>
    </row>
    <row r="279" spans="1:30">
      <c r="C279" s="169" t="s">
        <v>2</v>
      </c>
      <c r="G279" s="169" t="s">
        <v>2</v>
      </c>
      <c r="K279" s="169" t="s">
        <v>2</v>
      </c>
      <c r="O279" s="247" t="s">
        <v>376</v>
      </c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8">
        <v>750.75</v>
      </c>
      <c r="AD279" s="248"/>
    </row>
    <row r="280" spans="1:30">
      <c r="C280" s="169" t="s">
        <v>2</v>
      </c>
      <c r="G280" s="169" t="s">
        <v>2</v>
      </c>
      <c r="K280" s="169" t="s">
        <v>2</v>
      </c>
      <c r="O280" s="247" t="s">
        <v>376</v>
      </c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8">
        <v>750.75</v>
      </c>
      <c r="AD280" s="248"/>
    </row>
    <row r="281" spans="1:30">
      <c r="C281" s="169" t="s">
        <v>2</v>
      </c>
      <c r="G281" s="169" t="s">
        <v>2</v>
      </c>
      <c r="K281" s="169" t="s">
        <v>2</v>
      </c>
      <c r="O281" s="247" t="s">
        <v>376</v>
      </c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8">
        <v>782.94</v>
      </c>
      <c r="AD281" s="248"/>
    </row>
    <row r="282" spans="1:30">
      <c r="C282" s="169" t="s">
        <v>2</v>
      </c>
      <c r="G282" s="169" t="s">
        <v>2</v>
      </c>
      <c r="K282" s="169" t="s">
        <v>2</v>
      </c>
      <c r="O282" s="247" t="s">
        <v>376</v>
      </c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8">
        <v>1001</v>
      </c>
      <c r="AD282" s="248"/>
    </row>
    <row r="283" spans="1:30">
      <c r="C283" s="169" t="s">
        <v>2</v>
      </c>
      <c r="G283" s="169" t="s">
        <v>2</v>
      </c>
      <c r="K283" s="169" t="s">
        <v>2</v>
      </c>
      <c r="O283" s="247" t="s">
        <v>447</v>
      </c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8">
        <v>718.59</v>
      </c>
      <c r="AD283" s="248"/>
    </row>
    <row r="284" spans="1:30">
      <c r="C284" s="169" t="s">
        <v>2</v>
      </c>
      <c r="G284" s="169" t="s">
        <v>2</v>
      </c>
      <c r="K284" s="169" t="s">
        <v>2</v>
      </c>
      <c r="O284" s="247" t="s">
        <v>447</v>
      </c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8">
        <v>804.4</v>
      </c>
      <c r="AD284" s="248"/>
    </row>
    <row r="285" spans="1:30">
      <c r="C285" s="169" t="s">
        <v>2</v>
      </c>
      <c r="G285" s="169" t="s">
        <v>2</v>
      </c>
      <c r="K285" s="169" t="s">
        <v>2</v>
      </c>
      <c r="O285" s="247" t="s">
        <v>447</v>
      </c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8">
        <v>804.4</v>
      </c>
      <c r="AD285" s="248"/>
    </row>
    <row r="286" spans="1:30">
      <c r="C286" s="169" t="s">
        <v>2</v>
      </c>
      <c r="G286" s="169" t="s">
        <v>2</v>
      </c>
      <c r="K286" s="169" t="s">
        <v>2</v>
      </c>
      <c r="O286" s="247" t="s">
        <v>447</v>
      </c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8">
        <v>804.4</v>
      </c>
      <c r="AD286" s="248"/>
    </row>
    <row r="287" spans="1:30">
      <c r="B287" s="229" t="s">
        <v>1722</v>
      </c>
      <c r="C287" s="229"/>
      <c r="D287" s="229"/>
      <c r="F287" s="229" t="s">
        <v>1693</v>
      </c>
      <c r="G287" s="229"/>
      <c r="H287" s="229"/>
      <c r="I287" s="229"/>
      <c r="J287" s="229" t="s">
        <v>1723</v>
      </c>
      <c r="K287" s="229"/>
      <c r="L287" s="229"/>
      <c r="N287" s="229" t="s">
        <v>1724</v>
      </c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C287" s="249">
        <v>3266.22</v>
      </c>
      <c r="AD287" s="249"/>
    </row>
    <row r="288" spans="1:30">
      <c r="C288" s="169" t="s">
        <v>2</v>
      </c>
      <c r="G288" s="169" t="s">
        <v>2</v>
      </c>
      <c r="K288" s="169" t="s">
        <v>2</v>
      </c>
      <c r="O288" s="247" t="s">
        <v>1725</v>
      </c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  <c r="AC288" s="248">
        <v>123.84</v>
      </c>
      <c r="AD288" s="248"/>
    </row>
    <row r="289" spans="2:30">
      <c r="C289" s="169" t="s">
        <v>2</v>
      </c>
      <c r="G289" s="169" t="s">
        <v>2</v>
      </c>
      <c r="K289" s="169" t="s">
        <v>2</v>
      </c>
      <c r="O289" s="247" t="s">
        <v>1726</v>
      </c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  <c r="AC289" s="248">
        <v>1020.94</v>
      </c>
      <c r="AD289" s="248"/>
    </row>
    <row r="290" spans="2:30">
      <c r="C290" s="169" t="s">
        <v>2</v>
      </c>
      <c r="G290" s="169" t="s">
        <v>2</v>
      </c>
      <c r="K290" s="169" t="s">
        <v>2</v>
      </c>
      <c r="O290" s="247" t="s">
        <v>1727</v>
      </c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  <c r="AC290" s="248">
        <v>1060.72</v>
      </c>
      <c r="AD290" s="248"/>
    </row>
    <row r="291" spans="2:30">
      <c r="C291" s="169" t="s">
        <v>2</v>
      </c>
      <c r="G291" s="169" t="s">
        <v>2</v>
      </c>
      <c r="K291" s="169" t="s">
        <v>2</v>
      </c>
      <c r="O291" s="247" t="s">
        <v>1728</v>
      </c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  <c r="AC291" s="248">
        <v>1060.72</v>
      </c>
      <c r="AD291" s="248"/>
    </row>
    <row r="292" spans="2:30">
      <c r="B292" s="229" t="s">
        <v>1729</v>
      </c>
      <c r="C292" s="229"/>
      <c r="D292" s="229"/>
      <c r="F292" s="229" t="s">
        <v>1693</v>
      </c>
      <c r="G292" s="229"/>
      <c r="H292" s="229"/>
      <c r="I292" s="229"/>
      <c r="J292" s="229" t="s">
        <v>1730</v>
      </c>
      <c r="K292" s="229"/>
      <c r="L292" s="229"/>
      <c r="N292" s="229" t="s">
        <v>1731</v>
      </c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C292" s="249">
        <v>5734.14</v>
      </c>
      <c r="AD292" s="249"/>
    </row>
    <row r="293" spans="2:30">
      <c r="C293" s="169" t="s">
        <v>2</v>
      </c>
      <c r="G293" s="169" t="s">
        <v>2</v>
      </c>
      <c r="K293" s="169" t="s">
        <v>2</v>
      </c>
      <c r="O293" s="247" t="s">
        <v>1732</v>
      </c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  <c r="AC293" s="248">
        <v>4819.5</v>
      </c>
      <c r="AD293" s="248"/>
    </row>
    <row r="294" spans="2:30">
      <c r="C294" s="169" t="s">
        <v>2</v>
      </c>
      <c r="G294" s="169" t="s">
        <v>2</v>
      </c>
      <c r="K294" s="169" t="s">
        <v>2</v>
      </c>
      <c r="O294" s="247" t="s">
        <v>1733</v>
      </c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  <c r="AC294" s="248">
        <v>269.60000000000002</v>
      </c>
      <c r="AD294" s="248"/>
    </row>
    <row r="295" spans="2:30">
      <c r="C295" s="169" t="s">
        <v>2</v>
      </c>
      <c r="G295" s="169" t="s">
        <v>2</v>
      </c>
      <c r="K295" s="169" t="s">
        <v>2</v>
      </c>
      <c r="O295" s="247" t="s">
        <v>1733</v>
      </c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  <c r="AC295" s="248">
        <v>296.06</v>
      </c>
      <c r="AD295" s="248"/>
    </row>
    <row r="296" spans="2:30">
      <c r="C296" s="169" t="s">
        <v>2</v>
      </c>
      <c r="G296" s="169" t="s">
        <v>2</v>
      </c>
      <c r="K296" s="169" t="s">
        <v>2</v>
      </c>
      <c r="O296" s="247" t="s">
        <v>1733</v>
      </c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  <c r="AC296" s="248">
        <v>348.98</v>
      </c>
      <c r="AD296" s="248"/>
    </row>
    <row r="297" spans="2:30">
      <c r="B297" s="229" t="s">
        <v>1734</v>
      </c>
      <c r="C297" s="229"/>
      <c r="D297" s="229"/>
      <c r="F297" s="229" t="s">
        <v>1693</v>
      </c>
      <c r="G297" s="229"/>
      <c r="H297" s="229"/>
      <c r="I297" s="229"/>
      <c r="J297" s="229" t="s">
        <v>380</v>
      </c>
      <c r="K297" s="229"/>
      <c r="L297" s="229"/>
      <c r="N297" s="229" t="s">
        <v>381</v>
      </c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C297" s="249">
        <v>100</v>
      </c>
      <c r="AD297" s="249"/>
    </row>
    <row r="298" spans="2:30">
      <c r="C298" s="169" t="s">
        <v>2</v>
      </c>
      <c r="G298" s="169" t="s">
        <v>2</v>
      </c>
      <c r="K298" s="169" t="s">
        <v>2</v>
      </c>
      <c r="O298" s="247" t="s">
        <v>1735</v>
      </c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</row>
    <row r="299" spans="2:30">
      <c r="B299" s="229" t="s">
        <v>1736</v>
      </c>
      <c r="C299" s="229"/>
      <c r="D299" s="229"/>
      <c r="F299" s="229" t="s">
        <v>1693</v>
      </c>
      <c r="G299" s="229"/>
      <c r="H299" s="229"/>
      <c r="I299" s="229"/>
      <c r="J299" s="229" t="s">
        <v>412</v>
      </c>
      <c r="K299" s="229"/>
      <c r="L299" s="229"/>
      <c r="N299" s="229" t="s">
        <v>413</v>
      </c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C299" s="249">
        <v>2243.16</v>
      </c>
      <c r="AD299" s="249"/>
    </row>
    <row r="300" spans="2:30">
      <c r="C300" s="169" t="s">
        <v>2</v>
      </c>
      <c r="G300" s="169" t="s">
        <v>2</v>
      </c>
      <c r="K300" s="169" t="s">
        <v>2</v>
      </c>
      <c r="O300" s="247" t="s">
        <v>1737</v>
      </c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C300" s="248">
        <v>1009.83</v>
      </c>
      <c r="AD300" s="248"/>
    </row>
    <row r="301" spans="2:30">
      <c r="C301" s="169" t="s">
        <v>2</v>
      </c>
      <c r="G301" s="169" t="s">
        <v>2</v>
      </c>
      <c r="K301" s="169" t="s">
        <v>2</v>
      </c>
      <c r="O301" s="247" t="s">
        <v>1738</v>
      </c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C301" s="248">
        <v>239.67</v>
      </c>
      <c r="AD301" s="248"/>
    </row>
    <row r="302" spans="2:30">
      <c r="C302" s="169" t="s">
        <v>2</v>
      </c>
      <c r="G302" s="169" t="s">
        <v>2</v>
      </c>
      <c r="K302" s="169" t="s">
        <v>2</v>
      </c>
      <c r="O302" s="247" t="s">
        <v>1739</v>
      </c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  <c r="AC302" s="248">
        <v>217.91</v>
      </c>
      <c r="AD302" s="248"/>
    </row>
    <row r="303" spans="2:30">
      <c r="C303" s="169" t="s">
        <v>2</v>
      </c>
      <c r="G303" s="169" t="s">
        <v>2</v>
      </c>
      <c r="K303" s="169" t="s">
        <v>2</v>
      </c>
      <c r="O303" s="247" t="s">
        <v>1740</v>
      </c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  <c r="AC303" s="248">
        <v>660</v>
      </c>
      <c r="AD303" s="248"/>
    </row>
    <row r="304" spans="2:30">
      <c r="C304" s="169" t="s">
        <v>2</v>
      </c>
      <c r="G304" s="169" t="s">
        <v>2</v>
      </c>
      <c r="K304" s="169" t="s">
        <v>2</v>
      </c>
      <c r="O304" s="247" t="s">
        <v>1741</v>
      </c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48">
        <v>102.5</v>
      </c>
      <c r="AD304" s="248"/>
    </row>
    <row r="305" spans="2:30">
      <c r="C305" s="169" t="s">
        <v>2</v>
      </c>
      <c r="G305" s="169" t="s">
        <v>2</v>
      </c>
      <c r="K305" s="169" t="s">
        <v>2</v>
      </c>
      <c r="O305" s="247" t="s">
        <v>1742</v>
      </c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8">
        <v>13.25</v>
      </c>
      <c r="AD305" s="248"/>
    </row>
    <row r="306" spans="2:30">
      <c r="B306" s="229" t="s">
        <v>1743</v>
      </c>
      <c r="C306" s="229"/>
      <c r="D306" s="229"/>
      <c r="F306" s="229" t="s">
        <v>1693</v>
      </c>
      <c r="G306" s="229"/>
      <c r="H306" s="229"/>
      <c r="I306" s="229"/>
      <c r="J306" s="229" t="s">
        <v>1744</v>
      </c>
      <c r="K306" s="229"/>
      <c r="L306" s="229"/>
      <c r="N306" s="229" t="s">
        <v>1745</v>
      </c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C306" s="249">
        <v>207.74</v>
      </c>
      <c r="AD306" s="249"/>
    </row>
    <row r="307" spans="2:30">
      <c r="C307" s="169" t="s">
        <v>2</v>
      </c>
      <c r="G307" s="169" t="s">
        <v>2</v>
      </c>
      <c r="K307" s="169" t="s">
        <v>2</v>
      </c>
      <c r="O307" s="247" t="s">
        <v>1746</v>
      </c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248">
        <v>103.87</v>
      </c>
      <c r="AD307" s="248"/>
    </row>
    <row r="308" spans="2:30">
      <c r="C308" s="169" t="s">
        <v>2</v>
      </c>
      <c r="G308" s="169" t="s">
        <v>2</v>
      </c>
      <c r="K308" s="169" t="s">
        <v>2</v>
      </c>
      <c r="O308" s="247" t="s">
        <v>1747</v>
      </c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  <c r="AC308" s="248">
        <v>103.87</v>
      </c>
      <c r="AD308" s="248"/>
    </row>
    <row r="309" spans="2:30">
      <c r="B309" s="229" t="s">
        <v>1748</v>
      </c>
      <c r="C309" s="229"/>
      <c r="D309" s="229"/>
      <c r="F309" s="229" t="s">
        <v>1693</v>
      </c>
      <c r="G309" s="229"/>
      <c r="H309" s="229"/>
      <c r="I309" s="229"/>
      <c r="J309" s="229" t="s">
        <v>448</v>
      </c>
      <c r="K309" s="229"/>
      <c r="L309" s="229"/>
      <c r="N309" s="229" t="s">
        <v>364</v>
      </c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C309" s="249">
        <v>3850.7</v>
      </c>
      <c r="AD309" s="249"/>
    </row>
    <row r="310" spans="2:30">
      <c r="C310" s="169" t="s">
        <v>2</v>
      </c>
      <c r="G310" s="169" t="s">
        <v>2</v>
      </c>
      <c r="K310" s="169" t="s">
        <v>2</v>
      </c>
      <c r="O310" s="247" t="s">
        <v>1749</v>
      </c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  <c r="AC310" s="248">
        <v>27.7</v>
      </c>
      <c r="AD310" s="248"/>
    </row>
    <row r="311" spans="2:30">
      <c r="C311" s="169" t="s">
        <v>2</v>
      </c>
      <c r="G311" s="169" t="s">
        <v>2</v>
      </c>
      <c r="K311" s="169" t="s">
        <v>2</v>
      </c>
      <c r="O311" s="247" t="s">
        <v>1750</v>
      </c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  <c r="AC311" s="248">
        <v>3823</v>
      </c>
      <c r="AD311" s="248"/>
    </row>
    <row r="312" spans="2:30">
      <c r="B312" s="229" t="s">
        <v>1751</v>
      </c>
      <c r="C312" s="229"/>
      <c r="D312" s="229"/>
      <c r="F312" s="229" t="s">
        <v>1693</v>
      </c>
      <c r="G312" s="229"/>
      <c r="H312" s="229"/>
      <c r="I312" s="229"/>
      <c r="J312" s="229" t="s">
        <v>363</v>
      </c>
      <c r="K312" s="229"/>
      <c r="L312" s="229"/>
      <c r="N312" s="229" t="s">
        <v>364</v>
      </c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C312" s="249">
        <v>3578.14</v>
      </c>
      <c r="AD312" s="249"/>
    </row>
    <row r="313" spans="2:30">
      <c r="C313" s="169" t="s">
        <v>2</v>
      </c>
      <c r="G313" s="169" t="s">
        <v>2</v>
      </c>
      <c r="K313" s="169" t="s">
        <v>2</v>
      </c>
      <c r="O313" s="247" t="s">
        <v>1752</v>
      </c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</row>
    <row r="314" spans="2:30">
      <c r="B314" s="229" t="s">
        <v>1753</v>
      </c>
      <c r="C314" s="229"/>
      <c r="D314" s="229"/>
      <c r="F314" s="229" t="s">
        <v>1693</v>
      </c>
      <c r="G314" s="229"/>
      <c r="H314" s="229"/>
      <c r="I314" s="229"/>
      <c r="J314" s="229" t="s">
        <v>1754</v>
      </c>
      <c r="K314" s="229"/>
      <c r="L314" s="229"/>
      <c r="N314" s="229" t="s">
        <v>1755</v>
      </c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C314" s="249">
        <v>8900</v>
      </c>
      <c r="AD314" s="249"/>
    </row>
    <row r="315" spans="2:30">
      <c r="C315" s="169" t="s">
        <v>2</v>
      </c>
      <c r="G315" s="169" t="s">
        <v>2</v>
      </c>
      <c r="K315" s="169" t="s">
        <v>2</v>
      </c>
      <c r="O315" s="247" t="s">
        <v>1756</v>
      </c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  <c r="AC315" s="248">
        <v>1200</v>
      </c>
      <c r="AD315" s="248"/>
    </row>
    <row r="316" spans="2:30">
      <c r="C316" s="169" t="s">
        <v>2</v>
      </c>
      <c r="G316" s="169" t="s">
        <v>2</v>
      </c>
      <c r="K316" s="169" t="s">
        <v>2</v>
      </c>
      <c r="O316" s="247" t="s">
        <v>1757</v>
      </c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  <c r="AC316" s="248">
        <v>350</v>
      </c>
      <c r="AD316" s="248"/>
    </row>
    <row r="317" spans="2:30">
      <c r="C317" s="169" t="s">
        <v>2</v>
      </c>
      <c r="G317" s="169" t="s">
        <v>2</v>
      </c>
      <c r="K317" s="169" t="s">
        <v>2</v>
      </c>
      <c r="O317" s="247" t="s">
        <v>1758</v>
      </c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  <c r="AC317" s="248">
        <v>7200</v>
      </c>
      <c r="AD317" s="248"/>
    </row>
    <row r="318" spans="2:30">
      <c r="C318" s="169" t="s">
        <v>2</v>
      </c>
      <c r="G318" s="169" t="s">
        <v>2</v>
      </c>
      <c r="K318" s="169" t="s">
        <v>2</v>
      </c>
      <c r="O318" s="247" t="s">
        <v>669</v>
      </c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  <c r="AC318" s="248">
        <v>150</v>
      </c>
      <c r="AD318" s="248"/>
    </row>
    <row r="319" spans="2:30">
      <c r="B319" s="229" t="s">
        <v>1759</v>
      </c>
      <c r="C319" s="229"/>
      <c r="D319" s="229"/>
      <c r="F319" s="229" t="s">
        <v>1693</v>
      </c>
      <c r="G319" s="229"/>
      <c r="H319" s="229"/>
      <c r="I319" s="229"/>
      <c r="J319" s="229" t="s">
        <v>365</v>
      </c>
      <c r="K319" s="229"/>
      <c r="L319" s="229"/>
      <c r="N319" s="229" t="s">
        <v>366</v>
      </c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C319" s="249">
        <v>3921.3</v>
      </c>
      <c r="AD319" s="249"/>
    </row>
    <row r="320" spans="2:30">
      <c r="C320" s="169" t="s">
        <v>2</v>
      </c>
      <c r="G320" s="169" t="s">
        <v>2</v>
      </c>
      <c r="K320" s="169" t="s">
        <v>2</v>
      </c>
      <c r="O320" s="247" t="s">
        <v>1760</v>
      </c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</row>
    <row r="321" spans="1:30">
      <c r="B321" s="229" t="s">
        <v>1761</v>
      </c>
      <c r="C321" s="229"/>
      <c r="D321" s="229"/>
      <c r="F321" s="229" t="s">
        <v>1693</v>
      </c>
      <c r="G321" s="229"/>
      <c r="H321" s="229"/>
      <c r="I321" s="229"/>
      <c r="J321" s="229" t="s">
        <v>1762</v>
      </c>
      <c r="K321" s="229"/>
      <c r="L321" s="229"/>
      <c r="N321" s="229" t="s">
        <v>1763</v>
      </c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C321" s="249">
        <v>1400</v>
      </c>
      <c r="AD321" s="249"/>
    </row>
    <row r="322" spans="1:30">
      <c r="C322" s="169" t="s">
        <v>2</v>
      </c>
      <c r="G322" s="169" t="s">
        <v>2</v>
      </c>
      <c r="K322" s="169" t="s">
        <v>2</v>
      </c>
      <c r="O322" s="247" t="s">
        <v>1764</v>
      </c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  <c r="AC322" s="248">
        <v>220</v>
      </c>
      <c r="AD322" s="248"/>
    </row>
    <row r="323" spans="1:30">
      <c r="C323" s="169" t="s">
        <v>2</v>
      </c>
      <c r="G323" s="169" t="s">
        <v>2</v>
      </c>
      <c r="K323" s="169" t="s">
        <v>2</v>
      </c>
      <c r="O323" s="247" t="s">
        <v>1764</v>
      </c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  <c r="AC323" s="248">
        <v>1180</v>
      </c>
      <c r="AD323" s="248"/>
    </row>
    <row r="324" spans="1:30">
      <c r="B324" s="229" t="s">
        <v>1765</v>
      </c>
      <c r="C324" s="229"/>
      <c r="D324" s="229"/>
      <c r="F324" s="229" t="s">
        <v>1693</v>
      </c>
      <c r="G324" s="229"/>
      <c r="H324" s="229"/>
      <c r="I324" s="229"/>
      <c r="J324" s="229" t="s">
        <v>424</v>
      </c>
      <c r="K324" s="229"/>
      <c r="L324" s="229"/>
      <c r="N324" s="229" t="s">
        <v>425</v>
      </c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C324" s="249">
        <v>18643.68</v>
      </c>
      <c r="AD324" s="249"/>
    </row>
    <row r="325" spans="1:30">
      <c r="C325" s="169" t="s">
        <v>2</v>
      </c>
      <c r="G325" s="169" t="s">
        <v>2</v>
      </c>
      <c r="K325" s="169" t="s">
        <v>2</v>
      </c>
      <c r="O325" s="247" t="s">
        <v>1749</v>
      </c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  <c r="AC325" s="248">
        <v>288.5</v>
      </c>
      <c r="AD325" s="248"/>
    </row>
    <row r="326" spans="1:30">
      <c r="C326" s="169" t="s">
        <v>2</v>
      </c>
      <c r="G326" s="169" t="s">
        <v>2</v>
      </c>
      <c r="K326" s="169" t="s">
        <v>2</v>
      </c>
      <c r="O326" s="247" t="s">
        <v>1766</v>
      </c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  <c r="AC326" s="248">
        <v>18355.18</v>
      </c>
      <c r="AD326" s="248"/>
    </row>
    <row r="327" spans="1:30" ht="45" customHeight="1"/>
    <row r="328" spans="1:30" ht="12" customHeight="1"/>
    <row r="329" spans="1:30" ht="13.5" customHeight="1">
      <c r="A329" s="227" t="s">
        <v>1568</v>
      </c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R329" s="228" t="s">
        <v>1767</v>
      </c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</row>
    <row r="330" spans="1:30" ht="25.5" customHeight="1">
      <c r="C330" s="237" t="s">
        <v>347</v>
      </c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</row>
    <row r="331" spans="1:30" ht="7.5" customHeight="1"/>
    <row r="332" spans="1:30" ht="18.75" customHeight="1">
      <c r="I332" s="243" t="s">
        <v>348</v>
      </c>
      <c r="J332" s="243"/>
      <c r="K332" s="243"/>
      <c r="L332" s="243"/>
      <c r="M332" s="243"/>
      <c r="N332" s="243"/>
      <c r="O332" s="243"/>
      <c r="P332" s="243"/>
      <c r="S332" s="244" t="s">
        <v>1517</v>
      </c>
      <c r="T332" s="244"/>
      <c r="U332" s="244"/>
      <c r="V332" s="244"/>
      <c r="W332" s="244"/>
      <c r="X332" s="244"/>
      <c r="Y332" s="244"/>
    </row>
    <row r="333" spans="1:30" ht="6.75" customHeight="1"/>
    <row r="334" spans="1:30" ht="14.25" customHeight="1">
      <c r="A334" s="250" t="s">
        <v>349</v>
      </c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</row>
    <row r="335" spans="1:30">
      <c r="B335" s="251" t="s">
        <v>350</v>
      </c>
      <c r="C335" s="251"/>
      <c r="D335" s="251"/>
      <c r="F335" s="251" t="s">
        <v>351</v>
      </c>
      <c r="G335" s="251"/>
      <c r="H335" s="251"/>
      <c r="I335" s="251"/>
      <c r="J335" s="251" t="s">
        <v>352</v>
      </c>
      <c r="K335" s="251"/>
      <c r="L335" s="251"/>
      <c r="N335" s="251" t="s">
        <v>353</v>
      </c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C335" s="252" t="s">
        <v>354</v>
      </c>
      <c r="AD335" s="252"/>
    </row>
    <row r="336" spans="1:30">
      <c r="B336" s="229" t="s">
        <v>1768</v>
      </c>
      <c r="C336" s="229"/>
      <c r="D336" s="229"/>
      <c r="F336" s="229" t="s">
        <v>1693</v>
      </c>
      <c r="G336" s="229"/>
      <c r="H336" s="229"/>
      <c r="I336" s="229"/>
      <c r="J336" s="229" t="s">
        <v>1769</v>
      </c>
      <c r="K336" s="229"/>
      <c r="L336" s="229"/>
      <c r="N336" s="229" t="s">
        <v>1770</v>
      </c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C336" s="249">
        <v>10226.16</v>
      </c>
      <c r="AD336" s="249"/>
    </row>
    <row r="337" spans="1:30">
      <c r="C337" s="169" t="s">
        <v>2</v>
      </c>
      <c r="G337" s="169" t="s">
        <v>2</v>
      </c>
      <c r="K337" s="169" t="s">
        <v>2</v>
      </c>
      <c r="O337" s="247" t="s">
        <v>1771</v>
      </c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  <c r="AC337" s="248">
        <v>1268.1400000000001</v>
      </c>
      <c r="AD337" s="248"/>
    </row>
    <row r="338" spans="1:30">
      <c r="C338" s="169" t="s">
        <v>2</v>
      </c>
      <c r="G338" s="169" t="s">
        <v>2</v>
      </c>
      <c r="K338" s="169" t="s">
        <v>2</v>
      </c>
      <c r="O338" s="247" t="s">
        <v>1772</v>
      </c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  <c r="AC338" s="248">
        <v>20.5</v>
      </c>
      <c r="AD338" s="248"/>
    </row>
    <row r="339" spans="1:30">
      <c r="C339" s="169" t="s">
        <v>2</v>
      </c>
      <c r="G339" s="169" t="s">
        <v>2</v>
      </c>
      <c r="K339" s="169" t="s">
        <v>2</v>
      </c>
      <c r="O339" s="247" t="s">
        <v>1772</v>
      </c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  <c r="AC339" s="248">
        <v>41</v>
      </c>
      <c r="AD339" s="248"/>
    </row>
    <row r="340" spans="1:30">
      <c r="C340" s="169" t="s">
        <v>2</v>
      </c>
      <c r="G340" s="169" t="s">
        <v>2</v>
      </c>
      <c r="K340" s="169" t="s">
        <v>2</v>
      </c>
      <c r="O340" s="247" t="s">
        <v>1773</v>
      </c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  <c r="AC340" s="248">
        <v>2661.52</v>
      </c>
      <c r="AD340" s="248"/>
    </row>
    <row r="341" spans="1:30">
      <c r="C341" s="169" t="s">
        <v>2</v>
      </c>
      <c r="G341" s="169" t="s">
        <v>2</v>
      </c>
      <c r="K341" s="169" t="s">
        <v>2</v>
      </c>
      <c r="O341" s="247" t="s">
        <v>1774</v>
      </c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  <c r="AC341" s="248">
        <v>598.84</v>
      </c>
      <c r="AD341" s="248"/>
    </row>
    <row r="342" spans="1:30">
      <c r="C342" s="169" t="s">
        <v>2</v>
      </c>
      <c r="G342" s="169" t="s">
        <v>2</v>
      </c>
      <c r="K342" s="169" t="s">
        <v>2</v>
      </c>
      <c r="O342" s="247" t="s">
        <v>1775</v>
      </c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  <c r="AC342" s="248">
        <v>5636.16</v>
      </c>
      <c r="AD342" s="248"/>
    </row>
    <row r="343" spans="1:30" ht="409.6" customHeight="1"/>
    <row r="344" spans="1:30" ht="12" customHeight="1"/>
    <row r="345" spans="1:30" ht="13.5" customHeight="1">
      <c r="A345" s="227" t="s">
        <v>1568</v>
      </c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R345" s="228" t="s">
        <v>1776</v>
      </c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</row>
    <row r="346" spans="1:30" ht="25.5" customHeight="1">
      <c r="C346" s="237" t="s">
        <v>347</v>
      </c>
      <c r="D346" s="237"/>
      <c r="E346" s="237"/>
      <c r="F346" s="23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7"/>
      <c r="AB346" s="237"/>
      <c r="AC346" s="237"/>
    </row>
    <row r="347" spans="1:30" ht="7.5" customHeight="1"/>
    <row r="348" spans="1:30" ht="18.75" customHeight="1">
      <c r="I348" s="243" t="s">
        <v>348</v>
      </c>
      <c r="J348" s="243"/>
      <c r="K348" s="243"/>
      <c r="L348" s="243"/>
      <c r="M348" s="243"/>
      <c r="N348" s="243"/>
      <c r="O348" s="243"/>
      <c r="P348" s="243"/>
      <c r="S348" s="244" t="s">
        <v>1517</v>
      </c>
      <c r="T348" s="244"/>
      <c r="U348" s="244"/>
      <c r="V348" s="244"/>
      <c r="W348" s="244"/>
      <c r="X348" s="244"/>
      <c r="Y348" s="244"/>
    </row>
    <row r="349" spans="1:30" ht="6.75" customHeight="1"/>
    <row r="350" spans="1:30" ht="14.25" customHeight="1">
      <c r="A350" s="250" t="s">
        <v>349</v>
      </c>
      <c r="B350" s="250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</row>
    <row r="351" spans="1:30">
      <c r="B351" s="251" t="s">
        <v>350</v>
      </c>
      <c r="C351" s="251"/>
      <c r="D351" s="251"/>
      <c r="F351" s="251" t="s">
        <v>351</v>
      </c>
      <c r="G351" s="251"/>
      <c r="H351" s="251"/>
      <c r="I351" s="251"/>
      <c r="J351" s="251" t="s">
        <v>352</v>
      </c>
      <c r="K351" s="251"/>
      <c r="L351" s="251"/>
      <c r="N351" s="251" t="s">
        <v>353</v>
      </c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C351" s="252" t="s">
        <v>354</v>
      </c>
      <c r="AD351" s="252"/>
    </row>
    <row r="352" spans="1:30">
      <c r="B352" s="229" t="s">
        <v>1777</v>
      </c>
      <c r="C352" s="229"/>
      <c r="D352" s="229"/>
      <c r="F352" s="229" t="s">
        <v>1693</v>
      </c>
      <c r="G352" s="229"/>
      <c r="H352" s="229"/>
      <c r="I352" s="229"/>
      <c r="J352" s="229" t="s">
        <v>1778</v>
      </c>
      <c r="K352" s="229"/>
      <c r="L352" s="229"/>
      <c r="N352" s="229" t="s">
        <v>1779</v>
      </c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C352" s="249">
        <v>7675.78</v>
      </c>
      <c r="AD352" s="249"/>
    </row>
    <row r="353" spans="3:30">
      <c r="C353" s="169" t="s">
        <v>2</v>
      </c>
      <c r="G353" s="169" t="s">
        <v>2</v>
      </c>
      <c r="K353" s="169" t="s">
        <v>2</v>
      </c>
      <c r="O353" s="247" t="s">
        <v>1780</v>
      </c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  <c r="AC353" s="248">
        <v>0.17</v>
      </c>
      <c r="AD353" s="248"/>
    </row>
    <row r="354" spans="3:30">
      <c r="C354" s="169" t="s">
        <v>2</v>
      </c>
      <c r="G354" s="169" t="s">
        <v>2</v>
      </c>
      <c r="K354" s="169" t="s">
        <v>2</v>
      </c>
      <c r="O354" s="247" t="s">
        <v>1780</v>
      </c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  <c r="AC354" s="248">
        <v>0.27</v>
      </c>
      <c r="AD354" s="248"/>
    </row>
    <row r="355" spans="3:30">
      <c r="C355" s="169" t="s">
        <v>2</v>
      </c>
      <c r="G355" s="169" t="s">
        <v>2</v>
      </c>
      <c r="K355" s="169" t="s">
        <v>2</v>
      </c>
      <c r="O355" s="247" t="s">
        <v>1780</v>
      </c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  <c r="AC355" s="248">
        <v>1.45</v>
      </c>
      <c r="AD355" s="248"/>
    </row>
    <row r="356" spans="3:30">
      <c r="C356" s="169" t="s">
        <v>2</v>
      </c>
      <c r="G356" s="169" t="s">
        <v>2</v>
      </c>
      <c r="K356" s="169" t="s">
        <v>2</v>
      </c>
      <c r="O356" s="247" t="s">
        <v>1780</v>
      </c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  <c r="AC356" s="248">
        <v>3.7</v>
      </c>
      <c r="AD356" s="248"/>
    </row>
    <row r="357" spans="3:30">
      <c r="C357" s="169" t="s">
        <v>2</v>
      </c>
      <c r="G357" s="169" t="s">
        <v>2</v>
      </c>
      <c r="K357" s="169" t="s">
        <v>2</v>
      </c>
      <c r="O357" s="247" t="s">
        <v>1780</v>
      </c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  <c r="AC357" s="248">
        <v>5</v>
      </c>
      <c r="AD357" s="248"/>
    </row>
    <row r="358" spans="3:30">
      <c r="C358" s="169" t="s">
        <v>2</v>
      </c>
      <c r="G358" s="169" t="s">
        <v>2</v>
      </c>
      <c r="K358" s="169" t="s">
        <v>2</v>
      </c>
      <c r="O358" s="247" t="s">
        <v>1780</v>
      </c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  <c r="AC358" s="248">
        <v>6.57</v>
      </c>
      <c r="AD358" s="248"/>
    </row>
    <row r="359" spans="3:30">
      <c r="C359" s="169" t="s">
        <v>2</v>
      </c>
      <c r="G359" s="169" t="s">
        <v>2</v>
      </c>
      <c r="K359" s="169" t="s">
        <v>2</v>
      </c>
      <c r="O359" s="247" t="s">
        <v>1780</v>
      </c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  <c r="AC359" s="248">
        <v>11.25</v>
      </c>
      <c r="AD359" s="248"/>
    </row>
    <row r="360" spans="3:30">
      <c r="C360" s="169" t="s">
        <v>2</v>
      </c>
      <c r="G360" s="169" t="s">
        <v>2</v>
      </c>
      <c r="K360" s="169" t="s">
        <v>2</v>
      </c>
      <c r="O360" s="247" t="s">
        <v>1780</v>
      </c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  <c r="AC360" s="248">
        <v>11.49</v>
      </c>
      <c r="AD360" s="248"/>
    </row>
    <row r="361" spans="3:30">
      <c r="C361" s="169" t="s">
        <v>2</v>
      </c>
      <c r="G361" s="169" t="s">
        <v>2</v>
      </c>
      <c r="K361" s="169" t="s">
        <v>2</v>
      </c>
      <c r="O361" s="247" t="s">
        <v>1781</v>
      </c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  <c r="AC361" s="248">
        <v>13.46</v>
      </c>
      <c r="AD361" s="248"/>
    </row>
    <row r="362" spans="3:30">
      <c r="C362" s="169" t="s">
        <v>2</v>
      </c>
      <c r="G362" s="169" t="s">
        <v>2</v>
      </c>
      <c r="K362" s="169" t="s">
        <v>2</v>
      </c>
      <c r="O362" s="247" t="s">
        <v>1780</v>
      </c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  <c r="AC362" s="248">
        <v>17.63</v>
      </c>
      <c r="AD362" s="248"/>
    </row>
    <row r="363" spans="3:30">
      <c r="C363" s="169" t="s">
        <v>2</v>
      </c>
      <c r="G363" s="169" t="s">
        <v>2</v>
      </c>
      <c r="K363" s="169" t="s">
        <v>2</v>
      </c>
      <c r="O363" s="247" t="s">
        <v>1780</v>
      </c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  <c r="AC363" s="248">
        <v>18.53</v>
      </c>
      <c r="AD363" s="248"/>
    </row>
    <row r="364" spans="3:30">
      <c r="C364" s="169" t="s">
        <v>2</v>
      </c>
      <c r="G364" s="169" t="s">
        <v>2</v>
      </c>
      <c r="K364" s="169" t="s">
        <v>2</v>
      </c>
      <c r="O364" s="247" t="s">
        <v>1780</v>
      </c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  <c r="AC364" s="248">
        <v>24.98</v>
      </c>
      <c r="AD364" s="248"/>
    </row>
    <row r="365" spans="3:30">
      <c r="C365" s="169" t="s">
        <v>2</v>
      </c>
      <c r="G365" s="169" t="s">
        <v>2</v>
      </c>
      <c r="K365" s="169" t="s">
        <v>2</v>
      </c>
      <c r="O365" s="247" t="s">
        <v>1780</v>
      </c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  <c r="AC365" s="248">
        <v>31.86</v>
      </c>
      <c r="AD365" s="248"/>
    </row>
    <row r="366" spans="3:30">
      <c r="C366" s="169" t="s">
        <v>2</v>
      </c>
      <c r="G366" s="169" t="s">
        <v>2</v>
      </c>
      <c r="K366" s="169" t="s">
        <v>2</v>
      </c>
      <c r="O366" s="247" t="s">
        <v>1780</v>
      </c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  <c r="AC366" s="248">
        <v>35.21</v>
      </c>
      <c r="AD366" s="248"/>
    </row>
    <row r="367" spans="3:30">
      <c r="C367" s="169" t="s">
        <v>2</v>
      </c>
      <c r="G367" s="169" t="s">
        <v>2</v>
      </c>
      <c r="K367" s="169" t="s">
        <v>2</v>
      </c>
      <c r="O367" s="247" t="s">
        <v>1780</v>
      </c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  <c r="AC367" s="248">
        <v>41.9</v>
      </c>
      <c r="AD367" s="248"/>
    </row>
    <row r="368" spans="3:30">
      <c r="C368" s="169" t="s">
        <v>2</v>
      </c>
      <c r="G368" s="169" t="s">
        <v>2</v>
      </c>
      <c r="K368" s="169" t="s">
        <v>2</v>
      </c>
      <c r="O368" s="247" t="s">
        <v>1780</v>
      </c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  <c r="AC368" s="248">
        <v>58.36</v>
      </c>
      <c r="AD368" s="248"/>
    </row>
    <row r="369" spans="3:30">
      <c r="C369" s="169" t="s">
        <v>2</v>
      </c>
      <c r="G369" s="169" t="s">
        <v>2</v>
      </c>
      <c r="K369" s="169" t="s">
        <v>2</v>
      </c>
      <c r="O369" s="247" t="s">
        <v>1780</v>
      </c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  <c r="AC369" s="248">
        <v>110.53</v>
      </c>
      <c r="AD369" s="248"/>
    </row>
    <row r="370" spans="3:30">
      <c r="C370" s="169" t="s">
        <v>2</v>
      </c>
      <c r="G370" s="169" t="s">
        <v>2</v>
      </c>
      <c r="K370" s="169" t="s">
        <v>2</v>
      </c>
      <c r="O370" s="247" t="s">
        <v>1780</v>
      </c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  <c r="AC370" s="248">
        <v>124.95</v>
      </c>
      <c r="AD370" s="248"/>
    </row>
    <row r="371" spans="3:30">
      <c r="C371" s="169" t="s">
        <v>2</v>
      </c>
      <c r="G371" s="169" t="s">
        <v>2</v>
      </c>
      <c r="K371" s="169" t="s">
        <v>2</v>
      </c>
      <c r="O371" s="247" t="s">
        <v>1780</v>
      </c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  <c r="AC371" s="248">
        <v>131.31</v>
      </c>
      <c r="AD371" s="248"/>
    </row>
    <row r="372" spans="3:30">
      <c r="C372" s="169" t="s">
        <v>2</v>
      </c>
      <c r="G372" s="169" t="s">
        <v>2</v>
      </c>
      <c r="K372" s="169" t="s">
        <v>2</v>
      </c>
      <c r="O372" s="247" t="s">
        <v>1782</v>
      </c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  <c r="AC372" s="248">
        <v>25.29</v>
      </c>
      <c r="AD372" s="248"/>
    </row>
    <row r="373" spans="3:30">
      <c r="C373" s="169" t="s">
        <v>2</v>
      </c>
      <c r="G373" s="169" t="s">
        <v>2</v>
      </c>
      <c r="K373" s="169" t="s">
        <v>2</v>
      </c>
      <c r="O373" s="247" t="s">
        <v>1782</v>
      </c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  <c r="AC373" s="248">
        <v>250.09</v>
      </c>
      <c r="AD373" s="248"/>
    </row>
    <row r="374" spans="3:30">
      <c r="C374" s="169" t="s">
        <v>2</v>
      </c>
      <c r="G374" s="169" t="s">
        <v>2</v>
      </c>
      <c r="K374" s="169" t="s">
        <v>2</v>
      </c>
      <c r="O374" s="247" t="s">
        <v>1782</v>
      </c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  <c r="AC374" s="248">
        <v>149.84</v>
      </c>
      <c r="AD374" s="248"/>
    </row>
    <row r="375" spans="3:30">
      <c r="C375" s="169" t="s">
        <v>2</v>
      </c>
      <c r="G375" s="169" t="s">
        <v>2</v>
      </c>
      <c r="K375" s="169" t="s">
        <v>2</v>
      </c>
      <c r="O375" s="247" t="s">
        <v>1782</v>
      </c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  <c r="AC375" s="248">
        <v>149.84</v>
      </c>
      <c r="AD375" s="248"/>
    </row>
    <row r="376" spans="3:30">
      <c r="C376" s="169" t="s">
        <v>2</v>
      </c>
      <c r="G376" s="169" t="s">
        <v>2</v>
      </c>
      <c r="K376" s="169" t="s">
        <v>2</v>
      </c>
      <c r="O376" s="247" t="s">
        <v>1782</v>
      </c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  <c r="AC376" s="248">
        <v>154.66999999999999</v>
      </c>
      <c r="AD376" s="248"/>
    </row>
    <row r="377" spans="3:30">
      <c r="C377" s="169" t="s">
        <v>2</v>
      </c>
      <c r="G377" s="169" t="s">
        <v>2</v>
      </c>
      <c r="K377" s="169" t="s">
        <v>2</v>
      </c>
      <c r="O377" s="247" t="s">
        <v>1782</v>
      </c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  <c r="AC377" s="248">
        <v>149.84</v>
      </c>
      <c r="AD377" s="248"/>
    </row>
    <row r="378" spans="3:30">
      <c r="C378" s="169" t="s">
        <v>2</v>
      </c>
      <c r="G378" s="169" t="s">
        <v>2</v>
      </c>
      <c r="K378" s="169" t="s">
        <v>2</v>
      </c>
      <c r="O378" s="247" t="s">
        <v>1782</v>
      </c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  <c r="AC378" s="248">
        <v>193.37</v>
      </c>
      <c r="AD378" s="248"/>
    </row>
    <row r="379" spans="3:30">
      <c r="C379" s="169" t="s">
        <v>2</v>
      </c>
      <c r="G379" s="169" t="s">
        <v>2</v>
      </c>
      <c r="K379" s="169" t="s">
        <v>2</v>
      </c>
      <c r="O379" s="247" t="s">
        <v>1782</v>
      </c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48">
        <v>149.84</v>
      </c>
      <c r="AD379" s="248"/>
    </row>
    <row r="380" spans="3:30">
      <c r="C380" s="169" t="s">
        <v>2</v>
      </c>
      <c r="G380" s="169" t="s">
        <v>2</v>
      </c>
      <c r="K380" s="169" t="s">
        <v>2</v>
      </c>
      <c r="O380" s="247" t="s">
        <v>1782</v>
      </c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  <c r="AC380" s="248">
        <v>173.78</v>
      </c>
      <c r="AD380" s="248"/>
    </row>
    <row r="381" spans="3:30">
      <c r="C381" s="169" t="s">
        <v>2</v>
      </c>
      <c r="G381" s="169" t="s">
        <v>2</v>
      </c>
      <c r="K381" s="169" t="s">
        <v>2</v>
      </c>
      <c r="O381" s="247" t="s">
        <v>1782</v>
      </c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  <c r="AC381" s="248">
        <v>149.84</v>
      </c>
      <c r="AD381" s="248"/>
    </row>
    <row r="382" spans="3:30">
      <c r="C382" s="169" t="s">
        <v>2</v>
      </c>
      <c r="G382" s="169" t="s">
        <v>2</v>
      </c>
      <c r="K382" s="169" t="s">
        <v>2</v>
      </c>
      <c r="O382" s="247" t="s">
        <v>1782</v>
      </c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  <c r="AC382" s="248">
        <v>149.84</v>
      </c>
      <c r="AD382" s="248"/>
    </row>
    <row r="383" spans="3:30">
      <c r="C383" s="169" t="s">
        <v>2</v>
      </c>
      <c r="G383" s="169" t="s">
        <v>2</v>
      </c>
      <c r="K383" s="169" t="s">
        <v>2</v>
      </c>
      <c r="O383" s="247" t="s">
        <v>1783</v>
      </c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  <c r="AC383" s="248">
        <v>49.02</v>
      </c>
      <c r="AD383" s="248"/>
    </row>
    <row r="384" spans="3:30">
      <c r="C384" s="169" t="s">
        <v>2</v>
      </c>
      <c r="G384" s="169" t="s">
        <v>2</v>
      </c>
      <c r="K384" s="169" t="s">
        <v>2</v>
      </c>
      <c r="O384" s="247" t="s">
        <v>1784</v>
      </c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  <c r="AC384" s="248">
        <v>25.29</v>
      </c>
      <c r="AD384" s="248"/>
    </row>
    <row r="385" spans="3:30">
      <c r="C385" s="169" t="s">
        <v>2</v>
      </c>
      <c r="G385" s="169" t="s">
        <v>2</v>
      </c>
      <c r="K385" s="169" t="s">
        <v>2</v>
      </c>
      <c r="O385" s="247" t="s">
        <v>1784</v>
      </c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  <c r="AC385" s="248">
        <v>250.09</v>
      </c>
      <c r="AD385" s="248"/>
    </row>
    <row r="386" spans="3:30">
      <c r="C386" s="169" t="s">
        <v>2</v>
      </c>
      <c r="G386" s="169" t="s">
        <v>2</v>
      </c>
      <c r="K386" s="169" t="s">
        <v>2</v>
      </c>
      <c r="O386" s="247" t="s">
        <v>1784</v>
      </c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  <c r="AC386" s="248">
        <v>149.84</v>
      </c>
      <c r="AD386" s="248"/>
    </row>
    <row r="387" spans="3:30">
      <c r="C387" s="169" t="s">
        <v>2</v>
      </c>
      <c r="G387" s="169" t="s">
        <v>2</v>
      </c>
      <c r="K387" s="169" t="s">
        <v>2</v>
      </c>
      <c r="O387" s="247" t="s">
        <v>1783</v>
      </c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  <c r="AC387" s="248">
        <v>149.84</v>
      </c>
      <c r="AD387" s="248"/>
    </row>
    <row r="388" spans="3:30">
      <c r="C388" s="169" t="s">
        <v>2</v>
      </c>
      <c r="G388" s="169" t="s">
        <v>2</v>
      </c>
      <c r="K388" s="169" t="s">
        <v>2</v>
      </c>
      <c r="O388" s="247" t="s">
        <v>1783</v>
      </c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  <c r="AC388" s="248">
        <v>149.84</v>
      </c>
      <c r="AD388" s="248"/>
    </row>
    <row r="389" spans="3:30">
      <c r="C389" s="169" t="s">
        <v>2</v>
      </c>
      <c r="G389" s="169" t="s">
        <v>2</v>
      </c>
      <c r="K389" s="169" t="s">
        <v>2</v>
      </c>
      <c r="O389" s="247" t="s">
        <v>1783</v>
      </c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  <c r="AC389" s="248">
        <v>149.84</v>
      </c>
      <c r="AD389" s="248"/>
    </row>
    <row r="390" spans="3:30">
      <c r="C390" s="169" t="s">
        <v>2</v>
      </c>
      <c r="G390" s="169" t="s">
        <v>2</v>
      </c>
      <c r="K390" s="169" t="s">
        <v>2</v>
      </c>
      <c r="O390" s="247" t="s">
        <v>1783</v>
      </c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  <c r="AC390" s="248">
        <v>149.84</v>
      </c>
      <c r="AD390" s="248"/>
    </row>
    <row r="391" spans="3:30">
      <c r="C391" s="169" t="s">
        <v>2</v>
      </c>
      <c r="G391" s="169" t="s">
        <v>2</v>
      </c>
      <c r="K391" s="169" t="s">
        <v>2</v>
      </c>
      <c r="O391" s="247" t="s">
        <v>1783</v>
      </c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  <c r="AC391" s="248">
        <v>217.32</v>
      </c>
      <c r="AD391" s="248"/>
    </row>
    <row r="392" spans="3:30">
      <c r="C392" s="169" t="s">
        <v>2</v>
      </c>
      <c r="G392" s="169" t="s">
        <v>2</v>
      </c>
      <c r="K392" s="169" t="s">
        <v>2</v>
      </c>
      <c r="O392" s="247" t="s">
        <v>1783</v>
      </c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  <c r="AC392" s="248">
        <v>149.84</v>
      </c>
      <c r="AD392" s="248"/>
    </row>
    <row r="393" spans="3:30">
      <c r="C393" s="169" t="s">
        <v>2</v>
      </c>
      <c r="G393" s="169" t="s">
        <v>2</v>
      </c>
      <c r="K393" s="169" t="s">
        <v>2</v>
      </c>
      <c r="O393" s="247" t="s">
        <v>1783</v>
      </c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  <c r="AC393" s="248">
        <v>217.32</v>
      </c>
      <c r="AD393" s="248"/>
    </row>
    <row r="394" spans="3:30">
      <c r="C394" s="169" t="s">
        <v>2</v>
      </c>
      <c r="G394" s="169" t="s">
        <v>2</v>
      </c>
      <c r="K394" s="169" t="s">
        <v>2</v>
      </c>
      <c r="O394" s="247" t="s">
        <v>1783</v>
      </c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  <c r="AC394" s="248">
        <v>217.32</v>
      </c>
      <c r="AD394" s="248"/>
    </row>
    <row r="395" spans="3:30">
      <c r="C395" s="169" t="s">
        <v>2</v>
      </c>
      <c r="G395" s="169" t="s">
        <v>2</v>
      </c>
      <c r="K395" s="169" t="s">
        <v>2</v>
      </c>
      <c r="O395" s="247" t="s">
        <v>1783</v>
      </c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  <c r="AC395" s="248">
        <v>217.32</v>
      </c>
      <c r="AD395" s="248"/>
    </row>
    <row r="396" spans="3:30">
      <c r="C396" s="169" t="s">
        <v>2</v>
      </c>
      <c r="G396" s="169" t="s">
        <v>2</v>
      </c>
      <c r="K396" s="169" t="s">
        <v>2</v>
      </c>
      <c r="O396" s="247" t="s">
        <v>1783</v>
      </c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  <c r="AC396" s="248">
        <v>149.84</v>
      </c>
      <c r="AD396" s="248"/>
    </row>
    <row r="397" spans="3:30">
      <c r="C397" s="169" t="s">
        <v>2</v>
      </c>
      <c r="G397" s="169" t="s">
        <v>2</v>
      </c>
      <c r="K397" s="169" t="s">
        <v>2</v>
      </c>
      <c r="O397" s="247" t="s">
        <v>1784</v>
      </c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  <c r="AC397" s="248">
        <v>149.84</v>
      </c>
      <c r="AD397" s="248"/>
    </row>
    <row r="398" spans="3:30">
      <c r="C398" s="169" t="s">
        <v>2</v>
      </c>
      <c r="G398" s="169" t="s">
        <v>2</v>
      </c>
      <c r="K398" s="169" t="s">
        <v>2</v>
      </c>
      <c r="O398" s="247" t="s">
        <v>1784</v>
      </c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  <c r="AC398" s="248">
        <v>217.32</v>
      </c>
      <c r="AD398" s="248"/>
    </row>
    <row r="399" spans="3:30">
      <c r="C399" s="169" t="s">
        <v>2</v>
      </c>
      <c r="G399" s="169" t="s">
        <v>2</v>
      </c>
      <c r="K399" s="169" t="s">
        <v>2</v>
      </c>
      <c r="O399" s="247" t="s">
        <v>1784</v>
      </c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  <c r="AC399" s="248">
        <v>217.32</v>
      </c>
      <c r="AD399" s="248"/>
    </row>
    <row r="400" spans="3:30">
      <c r="C400" s="169" t="s">
        <v>2</v>
      </c>
      <c r="G400" s="169" t="s">
        <v>2</v>
      </c>
      <c r="K400" s="169" t="s">
        <v>2</v>
      </c>
      <c r="O400" s="247" t="s">
        <v>1784</v>
      </c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  <c r="AC400" s="248">
        <v>217.32</v>
      </c>
      <c r="AD400" s="248"/>
    </row>
    <row r="401" spans="1:30">
      <c r="C401" s="169" t="s">
        <v>2</v>
      </c>
      <c r="G401" s="169" t="s">
        <v>2</v>
      </c>
      <c r="K401" s="169" t="s">
        <v>2</v>
      </c>
      <c r="O401" s="247" t="s">
        <v>1784</v>
      </c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  <c r="AC401" s="248">
        <v>149.84</v>
      </c>
      <c r="AD401" s="248"/>
    </row>
    <row r="402" spans="1:30">
      <c r="C402" s="169" t="s">
        <v>2</v>
      </c>
      <c r="G402" s="169" t="s">
        <v>2</v>
      </c>
      <c r="K402" s="169" t="s">
        <v>2</v>
      </c>
      <c r="O402" s="247" t="s">
        <v>1784</v>
      </c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  <c r="AC402" s="248">
        <v>217.32</v>
      </c>
      <c r="AD402" s="248"/>
    </row>
    <row r="403" spans="1:30">
      <c r="C403" s="169" t="s">
        <v>2</v>
      </c>
      <c r="G403" s="169" t="s">
        <v>2</v>
      </c>
      <c r="K403" s="169" t="s">
        <v>2</v>
      </c>
      <c r="O403" s="247" t="s">
        <v>1784</v>
      </c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  <c r="AC403" s="248">
        <v>149.84</v>
      </c>
      <c r="AD403" s="248"/>
    </row>
    <row r="404" spans="1:30">
      <c r="C404" s="169" t="s">
        <v>2</v>
      </c>
      <c r="G404" s="169" t="s">
        <v>2</v>
      </c>
      <c r="K404" s="169" t="s">
        <v>2</v>
      </c>
      <c r="O404" s="247" t="s">
        <v>1784</v>
      </c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  <c r="AC404" s="248">
        <v>149.84</v>
      </c>
      <c r="AD404" s="248"/>
    </row>
    <row r="405" spans="1:30" ht="11.25" customHeight="1"/>
    <row r="406" spans="1:30" ht="12" customHeight="1"/>
    <row r="407" spans="1:30" ht="13.5" customHeight="1">
      <c r="A407" s="227" t="s">
        <v>1568</v>
      </c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R407" s="228" t="s">
        <v>1785</v>
      </c>
      <c r="S407" s="228"/>
      <c r="T407" s="228"/>
      <c r="U407" s="228"/>
      <c r="V407" s="228"/>
      <c r="W407" s="228"/>
      <c r="X407" s="228"/>
      <c r="Y407" s="228"/>
      <c r="Z407" s="228"/>
      <c r="AA407" s="228"/>
      <c r="AB407" s="228"/>
      <c r="AC407" s="228"/>
      <c r="AD407" s="228"/>
    </row>
    <row r="408" spans="1:30" ht="25.5" customHeight="1">
      <c r="C408" s="237" t="s">
        <v>347</v>
      </c>
      <c r="D408" s="237"/>
      <c r="E408" s="237"/>
      <c r="F408" s="237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</row>
    <row r="409" spans="1:30" ht="7.5" customHeight="1"/>
    <row r="410" spans="1:30" ht="18.75" customHeight="1">
      <c r="I410" s="243" t="s">
        <v>348</v>
      </c>
      <c r="J410" s="243"/>
      <c r="K410" s="243"/>
      <c r="L410" s="243"/>
      <c r="M410" s="243"/>
      <c r="N410" s="243"/>
      <c r="O410" s="243"/>
      <c r="P410" s="243"/>
      <c r="S410" s="244" t="s">
        <v>1517</v>
      </c>
      <c r="T410" s="244"/>
      <c r="U410" s="244"/>
      <c r="V410" s="244"/>
      <c r="W410" s="244"/>
      <c r="X410" s="244"/>
      <c r="Y410" s="244"/>
    </row>
    <row r="411" spans="1:30" ht="6.75" customHeight="1"/>
    <row r="412" spans="1:30" ht="14.25" customHeight="1">
      <c r="A412" s="250" t="s">
        <v>349</v>
      </c>
      <c r="B412" s="250"/>
      <c r="C412" s="250"/>
      <c r="D412" s="250"/>
      <c r="E412" s="250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</row>
    <row r="413" spans="1:30">
      <c r="B413" s="251" t="s">
        <v>350</v>
      </c>
      <c r="C413" s="251"/>
      <c r="D413" s="251"/>
      <c r="F413" s="251" t="s">
        <v>351</v>
      </c>
      <c r="G413" s="251"/>
      <c r="H413" s="251"/>
      <c r="I413" s="251"/>
      <c r="J413" s="251" t="s">
        <v>352</v>
      </c>
      <c r="K413" s="251"/>
      <c r="L413" s="251"/>
      <c r="N413" s="251" t="s">
        <v>353</v>
      </c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C413" s="252" t="s">
        <v>354</v>
      </c>
      <c r="AD413" s="252"/>
    </row>
    <row r="414" spans="1:30">
      <c r="B414" s="229" t="s">
        <v>1777</v>
      </c>
      <c r="C414" s="229"/>
      <c r="D414" s="229"/>
      <c r="F414" s="229" t="s">
        <v>1693</v>
      </c>
      <c r="G414" s="229"/>
      <c r="H414" s="229"/>
      <c r="I414" s="229"/>
      <c r="J414" s="229" t="s">
        <v>1778</v>
      </c>
      <c r="K414" s="229"/>
      <c r="L414" s="229"/>
      <c r="N414" s="229" t="s">
        <v>1779</v>
      </c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C414" s="249">
        <v>7675.78</v>
      </c>
      <c r="AD414" s="249"/>
    </row>
    <row r="415" spans="1:30">
      <c r="C415" s="169" t="s">
        <v>2</v>
      </c>
      <c r="G415" s="169" t="s">
        <v>2</v>
      </c>
      <c r="K415" s="169" t="s">
        <v>2</v>
      </c>
      <c r="O415" s="247" t="s">
        <v>1784</v>
      </c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  <c r="AC415" s="248">
        <v>149.84</v>
      </c>
      <c r="AD415" s="248"/>
    </row>
    <row r="416" spans="1:30">
      <c r="C416" s="169" t="s">
        <v>2</v>
      </c>
      <c r="G416" s="169" t="s">
        <v>2</v>
      </c>
      <c r="K416" s="169" t="s">
        <v>2</v>
      </c>
      <c r="O416" s="247" t="s">
        <v>1784</v>
      </c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  <c r="AC416" s="248">
        <v>154.66999999999999</v>
      </c>
      <c r="AD416" s="248"/>
    </row>
    <row r="417" spans="2:30">
      <c r="C417" s="169" t="s">
        <v>2</v>
      </c>
      <c r="G417" s="169" t="s">
        <v>2</v>
      </c>
      <c r="K417" s="169" t="s">
        <v>2</v>
      </c>
      <c r="O417" s="247" t="s">
        <v>1784</v>
      </c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  <c r="AC417" s="248">
        <v>149.84</v>
      </c>
      <c r="AD417" s="248"/>
    </row>
    <row r="418" spans="2:30">
      <c r="C418" s="169" t="s">
        <v>2</v>
      </c>
      <c r="G418" s="169" t="s">
        <v>2</v>
      </c>
      <c r="K418" s="169" t="s">
        <v>2</v>
      </c>
      <c r="O418" s="247" t="s">
        <v>1784</v>
      </c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  <c r="AC418" s="248">
        <v>193.37</v>
      </c>
      <c r="AD418" s="248"/>
    </row>
    <row r="419" spans="2:30">
      <c r="C419" s="169" t="s">
        <v>2</v>
      </c>
      <c r="G419" s="169" t="s">
        <v>2</v>
      </c>
      <c r="K419" s="169" t="s">
        <v>2</v>
      </c>
      <c r="O419" s="247" t="s">
        <v>1784</v>
      </c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  <c r="AC419" s="248">
        <v>149.84</v>
      </c>
      <c r="AD419" s="248"/>
    </row>
    <row r="420" spans="2:30">
      <c r="C420" s="169" t="s">
        <v>2</v>
      </c>
      <c r="G420" s="169" t="s">
        <v>2</v>
      </c>
      <c r="K420" s="169" t="s">
        <v>2</v>
      </c>
      <c r="O420" s="247" t="s">
        <v>1784</v>
      </c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  <c r="AC420" s="248">
        <v>173.78</v>
      </c>
      <c r="AD420" s="248"/>
    </row>
    <row r="421" spans="2:30">
      <c r="C421" s="169" t="s">
        <v>2</v>
      </c>
      <c r="G421" s="169" t="s">
        <v>2</v>
      </c>
      <c r="K421" s="169" t="s">
        <v>2</v>
      </c>
      <c r="O421" s="247" t="s">
        <v>1784</v>
      </c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  <c r="AC421" s="248">
        <v>149.84</v>
      </c>
      <c r="AD421" s="248"/>
    </row>
    <row r="422" spans="2:30">
      <c r="C422" s="169" t="s">
        <v>2</v>
      </c>
      <c r="G422" s="169" t="s">
        <v>2</v>
      </c>
      <c r="K422" s="169" t="s">
        <v>2</v>
      </c>
      <c r="O422" s="247" t="s">
        <v>1784</v>
      </c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  <c r="AC422" s="248">
        <v>149.84</v>
      </c>
      <c r="AD422" s="248"/>
    </row>
    <row r="423" spans="2:30">
      <c r="C423" s="169" t="s">
        <v>2</v>
      </c>
      <c r="G423" s="169" t="s">
        <v>2</v>
      </c>
      <c r="K423" s="169" t="s">
        <v>2</v>
      </c>
      <c r="O423" s="247" t="s">
        <v>1784</v>
      </c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  <c r="AC423" s="248">
        <v>49.02</v>
      </c>
      <c r="AD423" s="248"/>
    </row>
    <row r="424" spans="2:30">
      <c r="C424" s="169" t="s">
        <v>2</v>
      </c>
      <c r="G424" s="169" t="s">
        <v>2</v>
      </c>
      <c r="K424" s="169" t="s">
        <v>2</v>
      </c>
      <c r="O424" s="247" t="s">
        <v>1784</v>
      </c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  <c r="AC424" s="248">
        <v>149.84</v>
      </c>
      <c r="AD424" s="248"/>
    </row>
    <row r="425" spans="2:30">
      <c r="C425" s="169" t="s">
        <v>2</v>
      </c>
      <c r="G425" s="169" t="s">
        <v>2</v>
      </c>
      <c r="K425" s="169" t="s">
        <v>2</v>
      </c>
      <c r="O425" s="247" t="s">
        <v>1784</v>
      </c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  <c r="AC425" s="248">
        <v>149.84</v>
      </c>
      <c r="AD425" s="248"/>
    </row>
    <row r="426" spans="2:30">
      <c r="B426" s="229" t="s">
        <v>1786</v>
      </c>
      <c r="C426" s="229"/>
      <c r="D426" s="229"/>
      <c r="F426" s="229" t="s">
        <v>1787</v>
      </c>
      <c r="G426" s="229"/>
      <c r="H426" s="229"/>
      <c r="I426" s="229"/>
      <c r="J426" s="229" t="s">
        <v>355</v>
      </c>
      <c r="K426" s="229"/>
      <c r="L426" s="229"/>
      <c r="N426" s="229" t="s">
        <v>356</v>
      </c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C426" s="249">
        <v>998.59</v>
      </c>
      <c r="AD426" s="249"/>
    </row>
    <row r="427" spans="2:30">
      <c r="C427" s="169" t="s">
        <v>2</v>
      </c>
      <c r="G427" s="169" t="s">
        <v>2</v>
      </c>
      <c r="K427" s="169" t="s">
        <v>2</v>
      </c>
      <c r="O427" s="247" t="s">
        <v>1788</v>
      </c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  <c r="AC427" s="248">
        <v>123.84</v>
      </c>
      <c r="AD427" s="248"/>
    </row>
    <row r="428" spans="2:30">
      <c r="C428" s="169" t="s">
        <v>2</v>
      </c>
      <c r="G428" s="169" t="s">
        <v>2</v>
      </c>
      <c r="K428" s="169" t="s">
        <v>2</v>
      </c>
      <c r="O428" s="247" t="s">
        <v>1789</v>
      </c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  <c r="AC428" s="248">
        <v>123.84</v>
      </c>
      <c r="AD428" s="248"/>
    </row>
    <row r="429" spans="2:30">
      <c r="C429" s="169" t="s">
        <v>2</v>
      </c>
      <c r="G429" s="169" t="s">
        <v>2</v>
      </c>
      <c r="K429" s="169" t="s">
        <v>2</v>
      </c>
      <c r="O429" s="247" t="s">
        <v>1790</v>
      </c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  <c r="AC429" s="248">
        <v>168.68</v>
      </c>
      <c r="AD429" s="248"/>
    </row>
    <row r="430" spans="2:30">
      <c r="C430" s="169" t="s">
        <v>2</v>
      </c>
      <c r="G430" s="169" t="s">
        <v>2</v>
      </c>
      <c r="K430" s="169" t="s">
        <v>2</v>
      </c>
      <c r="O430" s="247" t="s">
        <v>1790</v>
      </c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  <c r="AC430" s="248">
        <v>221.17</v>
      </c>
      <c r="AD430" s="248"/>
    </row>
    <row r="431" spans="2:30">
      <c r="C431" s="169" t="s">
        <v>2</v>
      </c>
      <c r="G431" s="169" t="s">
        <v>2</v>
      </c>
      <c r="K431" s="169" t="s">
        <v>2</v>
      </c>
      <c r="O431" s="247" t="s">
        <v>1791</v>
      </c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  <c r="AC431" s="248">
        <v>361.06</v>
      </c>
      <c r="AD431" s="248"/>
    </row>
    <row r="432" spans="2:30">
      <c r="B432" s="229" t="s">
        <v>1792</v>
      </c>
      <c r="C432" s="229"/>
      <c r="D432" s="229"/>
      <c r="F432" s="229" t="s">
        <v>1787</v>
      </c>
      <c r="G432" s="229"/>
      <c r="H432" s="229"/>
      <c r="I432" s="229"/>
      <c r="J432" s="229" t="s">
        <v>1793</v>
      </c>
      <c r="K432" s="229"/>
      <c r="L432" s="229"/>
      <c r="N432" s="229" t="s">
        <v>1794</v>
      </c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C432" s="249">
        <v>51.75</v>
      </c>
      <c r="AD432" s="249"/>
    </row>
    <row r="433" spans="2:30">
      <c r="C433" s="169" t="s">
        <v>2</v>
      </c>
      <c r="G433" s="169" t="s">
        <v>2</v>
      </c>
      <c r="K433" s="169" t="s">
        <v>2</v>
      </c>
      <c r="O433" s="247" t="s">
        <v>558</v>
      </c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</row>
    <row r="434" spans="2:30">
      <c r="B434" s="229" t="s">
        <v>1795</v>
      </c>
      <c r="C434" s="229"/>
      <c r="D434" s="229"/>
      <c r="F434" s="229" t="s">
        <v>1787</v>
      </c>
      <c r="G434" s="229"/>
      <c r="H434" s="229"/>
      <c r="I434" s="229"/>
      <c r="J434" s="229" t="s">
        <v>374</v>
      </c>
      <c r="K434" s="229"/>
      <c r="L434" s="229"/>
      <c r="N434" s="229" t="s">
        <v>375</v>
      </c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C434" s="249">
        <v>378.04</v>
      </c>
      <c r="AD434" s="249"/>
    </row>
    <row r="435" spans="2:30">
      <c r="C435" s="169" t="s">
        <v>2</v>
      </c>
      <c r="G435" s="169" t="s">
        <v>2</v>
      </c>
      <c r="K435" s="169" t="s">
        <v>2</v>
      </c>
      <c r="O435" s="247" t="s">
        <v>1796</v>
      </c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</row>
    <row r="436" spans="2:30">
      <c r="B436" s="229" t="s">
        <v>1797</v>
      </c>
      <c r="C436" s="229"/>
      <c r="D436" s="229"/>
      <c r="F436" s="229" t="s">
        <v>1787</v>
      </c>
      <c r="G436" s="229"/>
      <c r="H436" s="229"/>
      <c r="I436" s="229"/>
      <c r="J436" s="229" t="s">
        <v>1798</v>
      </c>
      <c r="K436" s="229"/>
      <c r="L436" s="229"/>
      <c r="N436" s="229" t="s">
        <v>1799</v>
      </c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C436" s="249">
        <v>17.71</v>
      </c>
      <c r="AD436" s="249"/>
    </row>
    <row r="437" spans="2:30">
      <c r="C437" s="169" t="s">
        <v>2</v>
      </c>
      <c r="G437" s="169" t="s">
        <v>2</v>
      </c>
      <c r="K437" s="169" t="s">
        <v>2</v>
      </c>
      <c r="O437" s="247" t="s">
        <v>371</v>
      </c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  <c r="AC437" s="248">
        <v>6.27</v>
      </c>
      <c r="AD437" s="248"/>
    </row>
    <row r="438" spans="2:30">
      <c r="C438" s="169" t="s">
        <v>2</v>
      </c>
      <c r="G438" s="169" t="s">
        <v>2</v>
      </c>
      <c r="K438" s="169" t="s">
        <v>2</v>
      </c>
      <c r="O438" s="247" t="s">
        <v>558</v>
      </c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  <c r="AC438" s="248">
        <v>11.44</v>
      </c>
      <c r="AD438" s="248"/>
    </row>
    <row r="439" spans="2:30">
      <c r="B439" s="229" t="s">
        <v>1800</v>
      </c>
      <c r="C439" s="229"/>
      <c r="D439" s="229"/>
      <c r="F439" s="229" t="s">
        <v>1787</v>
      </c>
      <c r="G439" s="229"/>
      <c r="H439" s="229"/>
      <c r="I439" s="229"/>
      <c r="J439" s="229" t="s">
        <v>410</v>
      </c>
      <c r="K439" s="229"/>
      <c r="L439" s="229"/>
      <c r="N439" s="229" t="s">
        <v>411</v>
      </c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C439" s="249">
        <v>5559.47</v>
      </c>
      <c r="AD439" s="249"/>
    </row>
    <row r="440" spans="2:30">
      <c r="C440" s="169" t="s">
        <v>2</v>
      </c>
      <c r="G440" s="169" t="s">
        <v>2</v>
      </c>
      <c r="K440" s="169" t="s">
        <v>2</v>
      </c>
      <c r="O440" s="247" t="s">
        <v>1801</v>
      </c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  <c r="AC440" s="248">
        <v>26.07</v>
      </c>
      <c r="AD440" s="248"/>
    </row>
    <row r="441" spans="2:30">
      <c r="C441" s="169" t="s">
        <v>2</v>
      </c>
      <c r="G441" s="169" t="s">
        <v>2</v>
      </c>
      <c r="K441" s="169" t="s">
        <v>2</v>
      </c>
      <c r="O441" s="247" t="s">
        <v>1802</v>
      </c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  <c r="AC441" s="248">
        <v>5533.4</v>
      </c>
      <c r="AD441" s="248"/>
    </row>
    <row r="442" spans="2:30">
      <c r="B442" s="229" t="s">
        <v>1803</v>
      </c>
      <c r="C442" s="229"/>
      <c r="D442" s="229"/>
      <c r="F442" s="229" t="s">
        <v>1787</v>
      </c>
      <c r="G442" s="229"/>
      <c r="H442" s="229"/>
      <c r="I442" s="229"/>
      <c r="J442" s="229" t="s">
        <v>448</v>
      </c>
      <c r="K442" s="229"/>
      <c r="L442" s="229"/>
      <c r="N442" s="229" t="s">
        <v>364</v>
      </c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C442" s="249">
        <v>3770.36</v>
      </c>
      <c r="AD442" s="249"/>
    </row>
    <row r="443" spans="2:30">
      <c r="C443" s="169" t="s">
        <v>2</v>
      </c>
      <c r="G443" s="169" t="s">
        <v>2</v>
      </c>
      <c r="K443" s="169" t="s">
        <v>2</v>
      </c>
      <c r="O443" s="247" t="s">
        <v>1804</v>
      </c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  <c r="AA443" s="247"/>
      <c r="AB443" s="247"/>
      <c r="AC443" s="248">
        <v>27.7</v>
      </c>
      <c r="AD443" s="248"/>
    </row>
    <row r="444" spans="2:30">
      <c r="C444" s="169" t="s">
        <v>2</v>
      </c>
      <c r="G444" s="169" t="s">
        <v>2</v>
      </c>
      <c r="K444" s="169" t="s">
        <v>2</v>
      </c>
      <c r="O444" s="247" t="s">
        <v>1805</v>
      </c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  <c r="AA444" s="247"/>
      <c r="AB444" s="247"/>
      <c r="AC444" s="248">
        <v>3742.66</v>
      </c>
      <c r="AD444" s="248"/>
    </row>
    <row r="445" spans="2:30">
      <c r="B445" s="229" t="s">
        <v>1806</v>
      </c>
      <c r="C445" s="229"/>
      <c r="D445" s="229"/>
      <c r="F445" s="229" t="s">
        <v>1787</v>
      </c>
      <c r="G445" s="229"/>
      <c r="H445" s="229"/>
      <c r="I445" s="229"/>
      <c r="J445" s="229" t="s">
        <v>416</v>
      </c>
      <c r="K445" s="229"/>
      <c r="L445" s="229"/>
      <c r="N445" s="229" t="s">
        <v>417</v>
      </c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C445" s="249">
        <v>65.489999999999995</v>
      </c>
      <c r="AD445" s="249"/>
    </row>
    <row r="446" spans="2:30">
      <c r="C446" s="169" t="s">
        <v>2</v>
      </c>
      <c r="G446" s="169" t="s">
        <v>2</v>
      </c>
      <c r="K446" s="169" t="s">
        <v>2</v>
      </c>
      <c r="O446" s="247" t="s">
        <v>558</v>
      </c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  <c r="AA446" s="247"/>
      <c r="AB446" s="247"/>
    </row>
    <row r="447" spans="2:30">
      <c r="B447" s="229" t="s">
        <v>1807</v>
      </c>
      <c r="C447" s="229"/>
      <c r="D447" s="229"/>
      <c r="F447" s="229" t="s">
        <v>1787</v>
      </c>
      <c r="G447" s="229"/>
      <c r="H447" s="229"/>
      <c r="I447" s="229"/>
      <c r="J447" s="229" t="s">
        <v>1808</v>
      </c>
      <c r="K447" s="229"/>
      <c r="L447" s="229"/>
      <c r="N447" s="229" t="s">
        <v>1809</v>
      </c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C447" s="249">
        <v>31.22</v>
      </c>
      <c r="AD447" s="249"/>
    </row>
    <row r="448" spans="2:30">
      <c r="C448" s="169" t="s">
        <v>2</v>
      </c>
      <c r="G448" s="169" t="s">
        <v>2</v>
      </c>
      <c r="K448" s="169" t="s">
        <v>2</v>
      </c>
      <c r="O448" s="247" t="s">
        <v>558</v>
      </c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  <c r="AA448" s="247"/>
      <c r="AB448" s="247"/>
    </row>
    <row r="449" spans="2:30">
      <c r="B449" s="229" t="s">
        <v>1810</v>
      </c>
      <c r="C449" s="229"/>
      <c r="D449" s="229"/>
      <c r="F449" s="229" t="s">
        <v>1787</v>
      </c>
      <c r="G449" s="229"/>
      <c r="H449" s="229"/>
      <c r="I449" s="229"/>
      <c r="J449" s="229" t="s">
        <v>418</v>
      </c>
      <c r="K449" s="229"/>
      <c r="L449" s="229"/>
      <c r="N449" s="229" t="s">
        <v>419</v>
      </c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C449" s="249">
        <v>73.77</v>
      </c>
      <c r="AD449" s="249"/>
    </row>
    <row r="450" spans="2:30">
      <c r="C450" s="169" t="s">
        <v>2</v>
      </c>
      <c r="G450" s="169" t="s">
        <v>2</v>
      </c>
      <c r="K450" s="169" t="s">
        <v>2</v>
      </c>
      <c r="O450" s="247" t="s">
        <v>558</v>
      </c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</row>
    <row r="451" spans="2:30">
      <c r="B451" s="229" t="s">
        <v>1811</v>
      </c>
      <c r="C451" s="229"/>
      <c r="D451" s="229"/>
      <c r="F451" s="229" t="s">
        <v>1787</v>
      </c>
      <c r="G451" s="229"/>
      <c r="H451" s="229"/>
      <c r="I451" s="229"/>
      <c r="J451" s="229" t="s">
        <v>420</v>
      </c>
      <c r="K451" s="229"/>
      <c r="L451" s="229"/>
      <c r="N451" s="229" t="s">
        <v>421</v>
      </c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C451" s="249">
        <v>29235.14</v>
      </c>
      <c r="AD451" s="249"/>
    </row>
    <row r="452" spans="2:30">
      <c r="C452" s="169" t="s">
        <v>2</v>
      </c>
      <c r="G452" s="169" t="s">
        <v>2</v>
      </c>
      <c r="K452" s="169" t="s">
        <v>2</v>
      </c>
      <c r="O452" s="247" t="s">
        <v>1812</v>
      </c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  <c r="AA452" s="247"/>
      <c r="AB452" s="247"/>
      <c r="AC452" s="248">
        <v>14566.32</v>
      </c>
      <c r="AD452" s="248"/>
    </row>
    <row r="453" spans="2:30">
      <c r="C453" s="169" t="s">
        <v>2</v>
      </c>
      <c r="G453" s="169" t="s">
        <v>2</v>
      </c>
      <c r="K453" s="169" t="s">
        <v>2</v>
      </c>
      <c r="O453" s="247" t="s">
        <v>1813</v>
      </c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  <c r="AA453" s="247"/>
      <c r="AB453" s="247"/>
      <c r="AC453" s="248">
        <v>14668.82</v>
      </c>
      <c r="AD453" s="248"/>
    </row>
    <row r="454" spans="2:30">
      <c r="B454" s="229" t="s">
        <v>1814</v>
      </c>
      <c r="C454" s="229"/>
      <c r="D454" s="229"/>
      <c r="F454" s="229" t="s">
        <v>1787</v>
      </c>
      <c r="G454" s="229"/>
      <c r="H454" s="229"/>
      <c r="I454" s="229"/>
      <c r="J454" s="229" t="s">
        <v>424</v>
      </c>
      <c r="K454" s="229"/>
      <c r="L454" s="229"/>
      <c r="N454" s="229" t="s">
        <v>425</v>
      </c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C454" s="249">
        <v>18527.82</v>
      </c>
      <c r="AD454" s="249"/>
    </row>
    <row r="455" spans="2:30">
      <c r="C455" s="169" t="s">
        <v>2</v>
      </c>
      <c r="G455" s="169" t="s">
        <v>2</v>
      </c>
      <c r="K455" s="169" t="s">
        <v>2</v>
      </c>
      <c r="O455" s="247" t="s">
        <v>1815</v>
      </c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  <c r="AA455" s="247"/>
      <c r="AB455" s="247"/>
      <c r="AC455" s="248">
        <v>227.44</v>
      </c>
      <c r="AD455" s="248"/>
    </row>
    <row r="456" spans="2:30">
      <c r="C456" s="169" t="s">
        <v>2</v>
      </c>
      <c r="G456" s="169" t="s">
        <v>2</v>
      </c>
      <c r="K456" s="169" t="s">
        <v>2</v>
      </c>
      <c r="O456" s="247" t="s">
        <v>1816</v>
      </c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  <c r="AC456" s="248">
        <v>18300.38</v>
      </c>
      <c r="AD456" s="248"/>
    </row>
    <row r="457" spans="2:30">
      <c r="B457" s="229" t="s">
        <v>1817</v>
      </c>
      <c r="C457" s="229"/>
      <c r="D457" s="229"/>
      <c r="F457" s="229" t="s">
        <v>1787</v>
      </c>
      <c r="G457" s="229"/>
      <c r="H457" s="229"/>
      <c r="I457" s="229"/>
      <c r="J457" s="229" t="s">
        <v>449</v>
      </c>
      <c r="K457" s="229"/>
      <c r="L457" s="229"/>
      <c r="N457" s="229" t="s">
        <v>450</v>
      </c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C457" s="249">
        <v>25052.99</v>
      </c>
      <c r="AD457" s="249"/>
    </row>
    <row r="458" spans="2:30">
      <c r="C458" s="169" t="s">
        <v>2</v>
      </c>
      <c r="G458" s="169" t="s">
        <v>2</v>
      </c>
      <c r="K458" s="169" t="s">
        <v>2</v>
      </c>
      <c r="O458" s="247" t="s">
        <v>1818</v>
      </c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  <c r="AA458" s="247"/>
      <c r="AB458" s="247"/>
      <c r="AC458" s="248">
        <v>1620.9</v>
      </c>
      <c r="AD458" s="248"/>
    </row>
    <row r="459" spans="2:30">
      <c r="C459" s="169" t="s">
        <v>2</v>
      </c>
      <c r="G459" s="169" t="s">
        <v>2</v>
      </c>
      <c r="K459" s="169" t="s">
        <v>2</v>
      </c>
      <c r="O459" s="247" t="s">
        <v>1819</v>
      </c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  <c r="AC459" s="248">
        <v>1650.15</v>
      </c>
      <c r="AD459" s="248"/>
    </row>
    <row r="460" spans="2:30">
      <c r="C460" s="169" t="s">
        <v>2</v>
      </c>
      <c r="G460" s="169" t="s">
        <v>2</v>
      </c>
      <c r="K460" s="169" t="s">
        <v>2</v>
      </c>
      <c r="O460" s="247" t="s">
        <v>1820</v>
      </c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  <c r="AA460" s="247"/>
      <c r="AB460" s="247"/>
      <c r="AC460" s="248">
        <v>10878.6</v>
      </c>
      <c r="AD460" s="248"/>
    </row>
    <row r="461" spans="2:30">
      <c r="C461" s="169" t="s">
        <v>2</v>
      </c>
      <c r="G461" s="169" t="s">
        <v>2</v>
      </c>
      <c r="K461" s="169" t="s">
        <v>2</v>
      </c>
      <c r="O461" s="247" t="s">
        <v>1821</v>
      </c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  <c r="AA461" s="247"/>
      <c r="AB461" s="247"/>
      <c r="AC461" s="248">
        <v>10903.34</v>
      </c>
      <c r="AD461" s="248"/>
    </row>
    <row r="462" spans="2:30">
      <c r="B462" s="229" t="s">
        <v>1822</v>
      </c>
      <c r="C462" s="229"/>
      <c r="D462" s="229"/>
      <c r="F462" s="229" t="s">
        <v>1787</v>
      </c>
      <c r="G462" s="229"/>
      <c r="H462" s="229"/>
      <c r="I462" s="229"/>
      <c r="J462" s="229" t="s">
        <v>434</v>
      </c>
      <c r="K462" s="229"/>
      <c r="L462" s="229"/>
      <c r="N462" s="229" t="s">
        <v>435</v>
      </c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C462" s="249">
        <v>3662.68</v>
      </c>
      <c r="AD462" s="249"/>
    </row>
    <row r="463" spans="2:30">
      <c r="C463" s="169" t="s">
        <v>2</v>
      </c>
      <c r="G463" s="169" t="s">
        <v>2</v>
      </c>
      <c r="K463" s="169" t="s">
        <v>2</v>
      </c>
      <c r="O463" s="247" t="s">
        <v>1823</v>
      </c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  <c r="AC463" s="248">
        <v>1702.58</v>
      </c>
      <c r="AD463" s="248"/>
    </row>
    <row r="464" spans="2:30">
      <c r="C464" s="169" t="s">
        <v>2</v>
      </c>
      <c r="G464" s="169" t="s">
        <v>2</v>
      </c>
      <c r="K464" s="169" t="s">
        <v>2</v>
      </c>
      <c r="O464" s="247" t="s">
        <v>1824</v>
      </c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  <c r="AC464" s="248">
        <v>1960.1</v>
      </c>
      <c r="AD464" s="248"/>
    </row>
    <row r="465" spans="1:30">
      <c r="B465" s="229" t="s">
        <v>1825</v>
      </c>
      <c r="C465" s="229"/>
      <c r="D465" s="229"/>
      <c r="F465" s="229" t="s">
        <v>1826</v>
      </c>
      <c r="G465" s="229"/>
      <c r="H465" s="229"/>
      <c r="I465" s="229"/>
      <c r="J465" s="229" t="s">
        <v>391</v>
      </c>
      <c r="K465" s="229"/>
      <c r="L465" s="229"/>
      <c r="N465" s="229" t="s">
        <v>392</v>
      </c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C465" s="249">
        <v>502.5</v>
      </c>
      <c r="AD465" s="249"/>
    </row>
    <row r="466" spans="1:30">
      <c r="C466" s="169" t="s">
        <v>2</v>
      </c>
      <c r="G466" s="169" t="s">
        <v>2</v>
      </c>
      <c r="K466" s="169" t="s">
        <v>2</v>
      </c>
      <c r="O466" s="247" t="s">
        <v>393</v>
      </c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</row>
    <row r="467" spans="1:30" ht="10.5" customHeight="1"/>
    <row r="468" spans="1:30" ht="12" customHeight="1"/>
    <row r="469" spans="1:30" ht="13.5" customHeight="1">
      <c r="A469" s="227" t="s">
        <v>1568</v>
      </c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R469" s="228" t="s">
        <v>1827</v>
      </c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</row>
    <row r="470" spans="1:30" ht="25.5" customHeight="1">
      <c r="C470" s="237" t="s">
        <v>347</v>
      </c>
      <c r="D470" s="23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</row>
    <row r="471" spans="1:30" ht="7.5" customHeight="1"/>
    <row r="472" spans="1:30" ht="18.75" customHeight="1">
      <c r="I472" s="243" t="s">
        <v>348</v>
      </c>
      <c r="J472" s="243"/>
      <c r="K472" s="243"/>
      <c r="L472" s="243"/>
      <c r="M472" s="243"/>
      <c r="N472" s="243"/>
      <c r="O472" s="243"/>
      <c r="P472" s="243"/>
      <c r="S472" s="244" t="s">
        <v>1517</v>
      </c>
      <c r="T472" s="244"/>
      <c r="U472" s="244"/>
      <c r="V472" s="244"/>
      <c r="W472" s="244"/>
      <c r="X472" s="244"/>
      <c r="Y472" s="244"/>
    </row>
    <row r="473" spans="1:30" ht="6.75" customHeight="1"/>
    <row r="474" spans="1:30" ht="14.25" customHeight="1">
      <c r="A474" s="250" t="s">
        <v>349</v>
      </c>
      <c r="B474" s="250"/>
      <c r="C474" s="250"/>
      <c r="D474" s="250"/>
      <c r="E474" s="250"/>
      <c r="F474" s="250"/>
      <c r="G474" s="250"/>
      <c r="H474" s="250"/>
      <c r="I474" s="250"/>
      <c r="J474" s="250"/>
      <c r="K474" s="250"/>
      <c r="L474" s="250"/>
      <c r="M474" s="250"/>
      <c r="N474" s="250"/>
      <c r="O474" s="250"/>
    </row>
    <row r="475" spans="1:30">
      <c r="B475" s="251" t="s">
        <v>350</v>
      </c>
      <c r="C475" s="251"/>
      <c r="D475" s="251"/>
      <c r="F475" s="251" t="s">
        <v>351</v>
      </c>
      <c r="G475" s="251"/>
      <c r="H475" s="251"/>
      <c r="I475" s="251"/>
      <c r="J475" s="251" t="s">
        <v>352</v>
      </c>
      <c r="K475" s="251"/>
      <c r="L475" s="251"/>
      <c r="N475" s="251" t="s">
        <v>353</v>
      </c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1"/>
      <c r="AA475" s="251"/>
      <c r="AC475" s="252" t="s">
        <v>354</v>
      </c>
      <c r="AD475" s="252"/>
    </row>
    <row r="476" spans="1:30">
      <c r="B476" s="229" t="s">
        <v>1828</v>
      </c>
      <c r="C476" s="229"/>
      <c r="D476" s="229"/>
      <c r="F476" s="229" t="s">
        <v>1826</v>
      </c>
      <c r="G476" s="229"/>
      <c r="H476" s="229"/>
      <c r="I476" s="229"/>
      <c r="J476" s="229" t="s">
        <v>394</v>
      </c>
      <c r="K476" s="229"/>
      <c r="L476" s="229"/>
      <c r="N476" s="229" t="s">
        <v>395</v>
      </c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C476" s="249">
        <v>1750</v>
      </c>
      <c r="AD476" s="249"/>
    </row>
    <row r="477" spans="1:30">
      <c r="C477" s="169" t="s">
        <v>2</v>
      </c>
      <c r="G477" s="169" t="s">
        <v>2</v>
      </c>
      <c r="K477" s="169" t="s">
        <v>2</v>
      </c>
      <c r="O477" s="247" t="s">
        <v>396</v>
      </c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  <c r="AA477" s="247"/>
      <c r="AB477" s="247"/>
    </row>
    <row r="478" spans="1:30">
      <c r="B478" s="229" t="s">
        <v>1829</v>
      </c>
      <c r="C478" s="229"/>
      <c r="D478" s="229"/>
      <c r="F478" s="229" t="s">
        <v>1826</v>
      </c>
      <c r="G478" s="229"/>
      <c r="H478" s="229"/>
      <c r="I478" s="229"/>
      <c r="J478" s="229" t="s">
        <v>397</v>
      </c>
      <c r="K478" s="229"/>
      <c r="L478" s="229"/>
      <c r="N478" s="229" t="s">
        <v>398</v>
      </c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C478" s="249">
        <v>150</v>
      </c>
      <c r="AD478" s="249"/>
    </row>
    <row r="479" spans="1:30">
      <c r="C479" s="169" t="s">
        <v>2</v>
      </c>
      <c r="G479" s="169" t="s">
        <v>2</v>
      </c>
      <c r="K479" s="169" t="s">
        <v>2</v>
      </c>
      <c r="O479" s="247" t="s">
        <v>399</v>
      </c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  <c r="AA479" s="247"/>
      <c r="AB479" s="247"/>
    </row>
    <row r="480" spans="1:30">
      <c r="B480" s="229" t="s">
        <v>1830</v>
      </c>
      <c r="C480" s="229"/>
      <c r="D480" s="229"/>
      <c r="F480" s="229" t="s">
        <v>1826</v>
      </c>
      <c r="G480" s="229"/>
      <c r="H480" s="229"/>
      <c r="I480" s="229"/>
      <c r="J480" s="229" t="s">
        <v>1610</v>
      </c>
      <c r="K480" s="229"/>
      <c r="L480" s="229"/>
      <c r="N480" s="229" t="s">
        <v>1611</v>
      </c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C480" s="249">
        <v>45</v>
      </c>
      <c r="AD480" s="249"/>
    </row>
    <row r="481" spans="1:30">
      <c r="C481" s="169" t="s">
        <v>2</v>
      </c>
      <c r="G481" s="169" t="s">
        <v>2</v>
      </c>
      <c r="K481" s="169" t="s">
        <v>2</v>
      </c>
      <c r="O481" s="247" t="s">
        <v>1612</v>
      </c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  <c r="AA481" s="247"/>
      <c r="AB481" s="247"/>
    </row>
    <row r="482" spans="1:30">
      <c r="B482" s="229" t="s">
        <v>1831</v>
      </c>
      <c r="C482" s="229"/>
      <c r="D482" s="229"/>
      <c r="F482" s="229" t="s">
        <v>1525</v>
      </c>
      <c r="G482" s="229"/>
      <c r="H482" s="229"/>
      <c r="I482" s="229"/>
      <c r="J482" s="229" t="s">
        <v>556</v>
      </c>
      <c r="K482" s="229"/>
      <c r="L482" s="229"/>
      <c r="N482" s="229" t="s">
        <v>557</v>
      </c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C482" s="249">
        <v>54.63</v>
      </c>
      <c r="AD482" s="249"/>
    </row>
    <row r="483" spans="1:30">
      <c r="C483" s="169" t="s">
        <v>2</v>
      </c>
      <c r="G483" s="169" t="s">
        <v>2</v>
      </c>
      <c r="K483" s="169" t="s">
        <v>2</v>
      </c>
      <c r="O483" s="247" t="s">
        <v>558</v>
      </c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  <c r="AA483" s="247"/>
      <c r="AB483" s="247"/>
    </row>
    <row r="484" spans="1:30" ht="409.6" customHeight="1"/>
    <row r="485" spans="1:30" ht="12" customHeight="1"/>
    <row r="486" spans="1:30" ht="13.5" customHeight="1">
      <c r="A486" s="227" t="s">
        <v>1568</v>
      </c>
      <c r="B486" s="227"/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R486" s="228" t="s">
        <v>1832</v>
      </c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</row>
    <row r="487" spans="1:30" ht="25.5" customHeight="1">
      <c r="C487" s="237" t="s">
        <v>347</v>
      </c>
      <c r="D487" s="237"/>
      <c r="E487" s="237"/>
      <c r="F487" s="237"/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</row>
    <row r="488" spans="1:30" ht="7.5" customHeight="1"/>
    <row r="489" spans="1:30" ht="18.75" customHeight="1">
      <c r="I489" s="243" t="s">
        <v>348</v>
      </c>
      <c r="J489" s="243"/>
      <c r="K489" s="243"/>
      <c r="L489" s="243"/>
      <c r="M489" s="243"/>
      <c r="N489" s="243"/>
      <c r="O489" s="243"/>
      <c r="P489" s="243"/>
      <c r="S489" s="244" t="s">
        <v>1517</v>
      </c>
      <c r="T489" s="244"/>
      <c r="U489" s="244"/>
      <c r="V489" s="244"/>
      <c r="W489" s="244"/>
      <c r="X489" s="244"/>
      <c r="Y489" s="244"/>
    </row>
    <row r="490" spans="1:30" ht="6.75" customHeight="1"/>
    <row r="491" spans="1:30" ht="14.25" customHeight="1">
      <c r="A491" s="250" t="s">
        <v>349</v>
      </c>
      <c r="B491" s="250"/>
      <c r="C491" s="250"/>
      <c r="D491" s="250"/>
      <c r="E491" s="250"/>
      <c r="F491" s="250"/>
      <c r="G491" s="250"/>
      <c r="H491" s="250"/>
      <c r="I491" s="250"/>
      <c r="J491" s="250"/>
      <c r="K491" s="250"/>
      <c r="L491" s="250"/>
      <c r="M491" s="250"/>
      <c r="N491" s="250"/>
      <c r="O491" s="250"/>
    </row>
    <row r="492" spans="1:30">
      <c r="B492" s="251" t="s">
        <v>350</v>
      </c>
      <c r="C492" s="251"/>
      <c r="D492" s="251"/>
      <c r="F492" s="251" t="s">
        <v>351</v>
      </c>
      <c r="G492" s="251"/>
      <c r="H492" s="251"/>
      <c r="I492" s="251"/>
      <c r="J492" s="251" t="s">
        <v>352</v>
      </c>
      <c r="K492" s="251"/>
      <c r="L492" s="251"/>
      <c r="N492" s="251" t="s">
        <v>353</v>
      </c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  <c r="AA492" s="251"/>
      <c r="AC492" s="252" t="s">
        <v>354</v>
      </c>
      <c r="AD492" s="252"/>
    </row>
    <row r="493" spans="1:30">
      <c r="B493" s="229" t="s">
        <v>1833</v>
      </c>
      <c r="C493" s="229"/>
      <c r="D493" s="229"/>
      <c r="F493" s="229" t="s">
        <v>1525</v>
      </c>
      <c r="G493" s="229"/>
      <c r="H493" s="229"/>
      <c r="I493" s="229"/>
      <c r="J493" s="229" t="s">
        <v>465</v>
      </c>
      <c r="K493" s="229"/>
      <c r="L493" s="229"/>
      <c r="N493" s="229" t="s">
        <v>466</v>
      </c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C493" s="249">
        <v>7555.36</v>
      </c>
      <c r="AD493" s="249"/>
    </row>
    <row r="494" spans="1:30">
      <c r="C494" s="169" t="s">
        <v>2</v>
      </c>
      <c r="G494" s="169" t="s">
        <v>2</v>
      </c>
      <c r="K494" s="169" t="s">
        <v>2</v>
      </c>
      <c r="O494" s="247" t="s">
        <v>1834</v>
      </c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  <c r="AA494" s="247"/>
      <c r="AB494" s="247"/>
      <c r="AC494" s="248">
        <v>61.98</v>
      </c>
      <c r="AD494" s="248"/>
    </row>
    <row r="495" spans="1:30">
      <c r="C495" s="169" t="s">
        <v>2</v>
      </c>
      <c r="G495" s="169" t="s">
        <v>2</v>
      </c>
      <c r="K495" s="169" t="s">
        <v>2</v>
      </c>
      <c r="O495" s="247" t="s">
        <v>1835</v>
      </c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  <c r="AA495" s="247"/>
      <c r="AB495" s="247"/>
      <c r="AC495" s="248">
        <v>35.99</v>
      </c>
      <c r="AD495" s="248"/>
    </row>
    <row r="496" spans="1:30">
      <c r="C496" s="169" t="s">
        <v>2</v>
      </c>
      <c r="G496" s="169" t="s">
        <v>2</v>
      </c>
      <c r="K496" s="169" t="s">
        <v>2</v>
      </c>
      <c r="O496" s="247" t="s">
        <v>1836</v>
      </c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  <c r="AA496" s="247"/>
      <c r="AB496" s="247"/>
      <c r="AC496" s="248">
        <v>12.89</v>
      </c>
      <c r="AD496" s="248"/>
    </row>
    <row r="497" spans="3:30">
      <c r="C497" s="169" t="s">
        <v>2</v>
      </c>
      <c r="G497" s="169" t="s">
        <v>2</v>
      </c>
      <c r="K497" s="169" t="s">
        <v>2</v>
      </c>
      <c r="O497" s="247" t="s">
        <v>1837</v>
      </c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  <c r="AA497" s="247"/>
      <c r="AB497" s="247"/>
      <c r="AC497" s="248">
        <v>89.9</v>
      </c>
      <c r="AD497" s="248"/>
    </row>
    <row r="498" spans="3:30">
      <c r="C498" s="169" t="s">
        <v>2</v>
      </c>
      <c r="G498" s="169" t="s">
        <v>2</v>
      </c>
      <c r="K498" s="169" t="s">
        <v>2</v>
      </c>
      <c r="O498" s="247" t="s">
        <v>1838</v>
      </c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  <c r="AC498" s="248">
        <v>53.66</v>
      </c>
      <c r="AD498" s="248"/>
    </row>
    <row r="499" spans="3:30">
      <c r="C499" s="169" t="s">
        <v>2</v>
      </c>
      <c r="G499" s="169" t="s">
        <v>2</v>
      </c>
      <c r="K499" s="169" t="s">
        <v>2</v>
      </c>
      <c r="O499" s="247" t="s">
        <v>1839</v>
      </c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  <c r="AA499" s="247"/>
      <c r="AB499" s="247"/>
      <c r="AC499" s="248">
        <v>41.98</v>
      </c>
      <c r="AD499" s="248"/>
    </row>
    <row r="500" spans="3:30">
      <c r="C500" s="169" t="s">
        <v>2</v>
      </c>
      <c r="G500" s="169" t="s">
        <v>2</v>
      </c>
      <c r="K500" s="169" t="s">
        <v>2</v>
      </c>
      <c r="O500" s="247" t="s">
        <v>1840</v>
      </c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  <c r="AA500" s="247"/>
      <c r="AB500" s="247"/>
      <c r="AC500" s="248">
        <v>67.849999999999994</v>
      </c>
      <c r="AD500" s="248"/>
    </row>
    <row r="501" spans="3:30">
      <c r="C501" s="169" t="s">
        <v>2</v>
      </c>
      <c r="G501" s="169" t="s">
        <v>2</v>
      </c>
      <c r="K501" s="169" t="s">
        <v>2</v>
      </c>
      <c r="O501" s="247" t="s">
        <v>1841</v>
      </c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  <c r="AC501" s="248">
        <v>28.61</v>
      </c>
      <c r="AD501" s="248"/>
    </row>
    <row r="502" spans="3:30">
      <c r="C502" s="169" t="s">
        <v>2</v>
      </c>
      <c r="G502" s="169" t="s">
        <v>2</v>
      </c>
      <c r="K502" s="169" t="s">
        <v>2</v>
      </c>
      <c r="O502" s="247" t="s">
        <v>1842</v>
      </c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  <c r="AC502" s="248">
        <v>163.31</v>
      </c>
      <c r="AD502" s="248"/>
    </row>
    <row r="503" spans="3:30">
      <c r="C503" s="169" t="s">
        <v>2</v>
      </c>
      <c r="G503" s="169" t="s">
        <v>2</v>
      </c>
      <c r="K503" s="169" t="s">
        <v>2</v>
      </c>
      <c r="O503" s="247" t="s">
        <v>1842</v>
      </c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  <c r="AC503" s="248">
        <v>186.64</v>
      </c>
      <c r="AD503" s="248"/>
    </row>
    <row r="504" spans="3:30">
      <c r="C504" s="169" t="s">
        <v>2</v>
      </c>
      <c r="G504" s="169" t="s">
        <v>2</v>
      </c>
      <c r="K504" s="169" t="s">
        <v>2</v>
      </c>
      <c r="O504" s="247" t="s">
        <v>1843</v>
      </c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  <c r="AC504" s="248">
        <v>14.95</v>
      </c>
      <c r="AD504" s="248"/>
    </row>
    <row r="505" spans="3:30">
      <c r="C505" s="169" t="s">
        <v>2</v>
      </c>
      <c r="G505" s="169" t="s">
        <v>2</v>
      </c>
      <c r="K505" s="169" t="s">
        <v>2</v>
      </c>
      <c r="O505" s="247" t="s">
        <v>1844</v>
      </c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  <c r="AC505" s="248">
        <v>56.46</v>
      </c>
      <c r="AD505" s="248"/>
    </row>
    <row r="506" spans="3:30">
      <c r="C506" s="169" t="s">
        <v>2</v>
      </c>
      <c r="G506" s="169" t="s">
        <v>2</v>
      </c>
      <c r="K506" s="169" t="s">
        <v>2</v>
      </c>
      <c r="O506" s="247" t="s">
        <v>1845</v>
      </c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  <c r="AC506" s="248">
        <v>17.73</v>
      </c>
      <c r="AD506" s="248"/>
    </row>
    <row r="507" spans="3:30">
      <c r="C507" s="169" t="s">
        <v>2</v>
      </c>
      <c r="G507" s="169" t="s">
        <v>2</v>
      </c>
      <c r="K507" s="169" t="s">
        <v>2</v>
      </c>
      <c r="O507" s="247" t="s">
        <v>1846</v>
      </c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  <c r="AC507" s="248">
        <v>39</v>
      </c>
      <c r="AD507" s="248"/>
    </row>
    <row r="508" spans="3:30">
      <c r="C508" s="169" t="s">
        <v>2</v>
      </c>
      <c r="G508" s="169" t="s">
        <v>2</v>
      </c>
      <c r="K508" s="169" t="s">
        <v>2</v>
      </c>
      <c r="O508" s="247" t="s">
        <v>1847</v>
      </c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  <c r="AA508" s="247"/>
      <c r="AB508" s="247"/>
      <c r="AC508" s="248">
        <v>18.739999999999998</v>
      </c>
      <c r="AD508" s="248"/>
    </row>
    <row r="509" spans="3:30">
      <c r="C509" s="169" t="s">
        <v>2</v>
      </c>
      <c r="G509" s="169" t="s">
        <v>2</v>
      </c>
      <c r="K509" s="169" t="s">
        <v>2</v>
      </c>
      <c r="O509" s="247" t="s">
        <v>1848</v>
      </c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  <c r="AA509" s="247"/>
      <c r="AB509" s="247"/>
      <c r="AC509" s="248">
        <v>32.86</v>
      </c>
      <c r="AD509" s="248"/>
    </row>
    <row r="510" spans="3:30">
      <c r="C510" s="169" t="s">
        <v>2</v>
      </c>
      <c r="G510" s="169" t="s">
        <v>2</v>
      </c>
      <c r="K510" s="169" t="s">
        <v>2</v>
      </c>
      <c r="O510" s="247" t="s">
        <v>1849</v>
      </c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47"/>
      <c r="AC510" s="248">
        <v>8.2100000000000009</v>
      </c>
      <c r="AD510" s="248"/>
    </row>
    <row r="511" spans="3:30">
      <c r="C511" s="169" t="s">
        <v>2</v>
      </c>
      <c r="G511" s="169" t="s">
        <v>2</v>
      </c>
      <c r="K511" s="169" t="s">
        <v>2</v>
      </c>
      <c r="O511" s="247" t="s">
        <v>1850</v>
      </c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  <c r="AA511" s="247"/>
      <c r="AB511" s="247"/>
      <c r="AC511" s="248">
        <v>7.79</v>
      </c>
      <c r="AD511" s="248"/>
    </row>
    <row r="512" spans="3:30">
      <c r="C512" s="169" t="s">
        <v>2</v>
      </c>
      <c r="G512" s="169" t="s">
        <v>2</v>
      </c>
      <c r="K512" s="169" t="s">
        <v>2</v>
      </c>
      <c r="O512" s="247" t="s">
        <v>1851</v>
      </c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  <c r="AA512" s="247"/>
      <c r="AB512" s="247"/>
      <c r="AC512" s="248">
        <v>9.84</v>
      </c>
      <c r="AD512" s="248"/>
    </row>
    <row r="513" spans="3:30">
      <c r="C513" s="169" t="s">
        <v>2</v>
      </c>
      <c r="G513" s="169" t="s">
        <v>2</v>
      </c>
      <c r="K513" s="169" t="s">
        <v>2</v>
      </c>
      <c r="O513" s="247" t="s">
        <v>1852</v>
      </c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  <c r="AA513" s="247"/>
      <c r="AB513" s="247"/>
      <c r="AC513" s="248">
        <v>12.8</v>
      </c>
      <c r="AD513" s="248"/>
    </row>
    <row r="514" spans="3:30">
      <c r="C514" s="169" t="s">
        <v>2</v>
      </c>
      <c r="G514" s="169" t="s">
        <v>2</v>
      </c>
      <c r="K514" s="169" t="s">
        <v>2</v>
      </c>
      <c r="O514" s="247" t="s">
        <v>1853</v>
      </c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  <c r="AC514" s="248">
        <v>39.06</v>
      </c>
      <c r="AD514" s="248"/>
    </row>
    <row r="515" spans="3:30">
      <c r="C515" s="169" t="s">
        <v>2</v>
      </c>
      <c r="G515" s="169" t="s">
        <v>2</v>
      </c>
      <c r="K515" s="169" t="s">
        <v>2</v>
      </c>
      <c r="O515" s="247" t="s">
        <v>1854</v>
      </c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  <c r="AA515" s="247"/>
      <c r="AB515" s="247"/>
      <c r="AC515" s="248">
        <v>114.99</v>
      </c>
      <c r="AD515" s="248"/>
    </row>
    <row r="516" spans="3:30">
      <c r="C516" s="169" t="s">
        <v>2</v>
      </c>
      <c r="G516" s="169" t="s">
        <v>2</v>
      </c>
      <c r="K516" s="169" t="s">
        <v>2</v>
      </c>
      <c r="O516" s="247" t="s">
        <v>1855</v>
      </c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  <c r="AA516" s="247"/>
      <c r="AB516" s="247"/>
      <c r="AC516" s="248">
        <v>1.91</v>
      </c>
      <c r="AD516" s="248"/>
    </row>
    <row r="517" spans="3:30">
      <c r="C517" s="169" t="s">
        <v>2</v>
      </c>
      <c r="G517" s="169" t="s">
        <v>2</v>
      </c>
      <c r="K517" s="169" t="s">
        <v>2</v>
      </c>
      <c r="O517" s="247" t="s">
        <v>1856</v>
      </c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  <c r="AA517" s="247"/>
      <c r="AB517" s="247"/>
      <c r="AC517" s="248">
        <v>622.1</v>
      </c>
      <c r="AD517" s="248"/>
    </row>
    <row r="518" spans="3:30">
      <c r="C518" s="169" t="s">
        <v>2</v>
      </c>
      <c r="G518" s="169" t="s">
        <v>2</v>
      </c>
      <c r="K518" s="169" t="s">
        <v>2</v>
      </c>
      <c r="O518" s="247" t="s">
        <v>1857</v>
      </c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  <c r="AA518" s="247"/>
      <c r="AB518" s="247"/>
      <c r="AC518" s="248">
        <v>99.49</v>
      </c>
      <c r="AD518" s="248"/>
    </row>
    <row r="519" spans="3:30">
      <c r="C519" s="169" t="s">
        <v>2</v>
      </c>
      <c r="G519" s="169" t="s">
        <v>2</v>
      </c>
      <c r="K519" s="169" t="s">
        <v>2</v>
      </c>
      <c r="O519" s="247" t="s">
        <v>1858</v>
      </c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  <c r="AC519" s="248">
        <v>20.37</v>
      </c>
      <c r="AD519" s="248"/>
    </row>
    <row r="520" spans="3:30">
      <c r="C520" s="169" t="s">
        <v>2</v>
      </c>
      <c r="G520" s="169" t="s">
        <v>2</v>
      </c>
      <c r="K520" s="169" t="s">
        <v>2</v>
      </c>
      <c r="O520" s="247" t="s">
        <v>1859</v>
      </c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  <c r="AA520" s="247"/>
      <c r="AB520" s="247"/>
      <c r="AC520" s="248">
        <v>216.99</v>
      </c>
      <c r="AD520" s="248"/>
    </row>
    <row r="521" spans="3:30">
      <c r="C521" s="169" t="s">
        <v>2</v>
      </c>
      <c r="G521" s="169" t="s">
        <v>2</v>
      </c>
      <c r="K521" s="169" t="s">
        <v>2</v>
      </c>
      <c r="O521" s="247" t="s">
        <v>1860</v>
      </c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  <c r="AA521" s="247"/>
      <c r="AB521" s="247"/>
      <c r="AC521" s="248">
        <v>63.89</v>
      </c>
      <c r="AD521" s="248"/>
    </row>
    <row r="522" spans="3:30">
      <c r="C522" s="169" t="s">
        <v>2</v>
      </c>
      <c r="G522" s="169" t="s">
        <v>2</v>
      </c>
      <c r="K522" s="169" t="s">
        <v>2</v>
      </c>
      <c r="O522" s="247" t="s">
        <v>1861</v>
      </c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  <c r="AA522" s="247"/>
      <c r="AB522" s="247"/>
      <c r="AC522" s="248">
        <v>63.89</v>
      </c>
      <c r="AD522" s="248"/>
    </row>
    <row r="523" spans="3:30">
      <c r="C523" s="169" t="s">
        <v>2</v>
      </c>
      <c r="G523" s="169" t="s">
        <v>2</v>
      </c>
      <c r="K523" s="169" t="s">
        <v>2</v>
      </c>
      <c r="O523" s="247" t="s">
        <v>1862</v>
      </c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  <c r="AA523" s="247"/>
      <c r="AB523" s="247"/>
      <c r="AC523" s="248">
        <v>63.89</v>
      </c>
      <c r="AD523" s="248"/>
    </row>
    <row r="524" spans="3:30">
      <c r="C524" s="169" t="s">
        <v>2</v>
      </c>
      <c r="G524" s="169" t="s">
        <v>2</v>
      </c>
      <c r="K524" s="169" t="s">
        <v>2</v>
      </c>
      <c r="O524" s="247" t="s">
        <v>1863</v>
      </c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  <c r="AA524" s="247"/>
      <c r="AB524" s="247"/>
      <c r="AC524" s="248">
        <v>11.11</v>
      </c>
      <c r="AD524" s="248"/>
    </row>
    <row r="525" spans="3:30">
      <c r="C525" s="169" t="s">
        <v>2</v>
      </c>
      <c r="G525" s="169" t="s">
        <v>2</v>
      </c>
      <c r="K525" s="169" t="s">
        <v>2</v>
      </c>
      <c r="O525" s="247" t="s">
        <v>1864</v>
      </c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  <c r="AA525" s="247"/>
      <c r="AB525" s="247"/>
      <c r="AC525" s="248">
        <v>16.48</v>
      </c>
      <c r="AD525" s="248"/>
    </row>
    <row r="526" spans="3:30">
      <c r="C526" s="169" t="s">
        <v>2</v>
      </c>
      <c r="G526" s="169" t="s">
        <v>2</v>
      </c>
      <c r="K526" s="169" t="s">
        <v>2</v>
      </c>
      <c r="O526" s="247" t="s">
        <v>1865</v>
      </c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  <c r="AA526" s="247"/>
      <c r="AB526" s="247"/>
      <c r="AC526" s="248">
        <v>37.6</v>
      </c>
      <c r="AD526" s="248"/>
    </row>
    <row r="527" spans="3:30">
      <c r="C527" s="169" t="s">
        <v>2</v>
      </c>
      <c r="G527" s="169" t="s">
        <v>2</v>
      </c>
      <c r="K527" s="169" t="s">
        <v>2</v>
      </c>
      <c r="O527" s="247" t="s">
        <v>1866</v>
      </c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48">
        <v>16</v>
      </c>
      <c r="AD527" s="248"/>
    </row>
    <row r="528" spans="3:30">
      <c r="C528" s="169" t="s">
        <v>2</v>
      </c>
      <c r="G528" s="169" t="s">
        <v>2</v>
      </c>
      <c r="K528" s="169" t="s">
        <v>2</v>
      </c>
      <c r="O528" s="247" t="s">
        <v>1867</v>
      </c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  <c r="AA528" s="247"/>
      <c r="AB528" s="247"/>
      <c r="AC528" s="248">
        <v>16.04</v>
      </c>
      <c r="AD528" s="248"/>
    </row>
    <row r="529" spans="3:30">
      <c r="C529" s="169" t="s">
        <v>2</v>
      </c>
      <c r="G529" s="169" t="s">
        <v>2</v>
      </c>
      <c r="K529" s="169" t="s">
        <v>2</v>
      </c>
      <c r="O529" s="247" t="s">
        <v>1868</v>
      </c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  <c r="AA529" s="247"/>
      <c r="AB529" s="247"/>
      <c r="AC529" s="248">
        <v>17.29</v>
      </c>
      <c r="AD529" s="248"/>
    </row>
    <row r="530" spans="3:30">
      <c r="C530" s="169" t="s">
        <v>2</v>
      </c>
      <c r="G530" s="169" t="s">
        <v>2</v>
      </c>
      <c r="K530" s="169" t="s">
        <v>2</v>
      </c>
      <c r="O530" s="247" t="s">
        <v>1869</v>
      </c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  <c r="AA530" s="247"/>
      <c r="AB530" s="247"/>
      <c r="AC530" s="248">
        <v>29.49</v>
      </c>
      <c r="AD530" s="248"/>
    </row>
    <row r="531" spans="3:30">
      <c r="C531" s="169" t="s">
        <v>2</v>
      </c>
      <c r="G531" s="169" t="s">
        <v>2</v>
      </c>
      <c r="K531" s="169" t="s">
        <v>2</v>
      </c>
      <c r="O531" s="247" t="s">
        <v>1870</v>
      </c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  <c r="AA531" s="247"/>
      <c r="AB531" s="247"/>
      <c r="AC531" s="248">
        <v>7.83</v>
      </c>
      <c r="AD531" s="248"/>
    </row>
    <row r="532" spans="3:30">
      <c r="C532" s="169" t="s">
        <v>2</v>
      </c>
      <c r="G532" s="169" t="s">
        <v>2</v>
      </c>
      <c r="K532" s="169" t="s">
        <v>2</v>
      </c>
      <c r="O532" s="247" t="s">
        <v>1871</v>
      </c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  <c r="AA532" s="247"/>
      <c r="AB532" s="247"/>
      <c r="AC532" s="248">
        <v>5.8</v>
      </c>
      <c r="AD532" s="248"/>
    </row>
    <row r="533" spans="3:30">
      <c r="C533" s="169" t="s">
        <v>2</v>
      </c>
      <c r="G533" s="169" t="s">
        <v>2</v>
      </c>
      <c r="K533" s="169" t="s">
        <v>2</v>
      </c>
      <c r="O533" s="247" t="s">
        <v>1872</v>
      </c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47"/>
      <c r="AC533" s="248">
        <v>9.89</v>
      </c>
      <c r="AD533" s="248"/>
    </row>
    <row r="534" spans="3:30">
      <c r="C534" s="169" t="s">
        <v>2</v>
      </c>
      <c r="G534" s="169" t="s">
        <v>2</v>
      </c>
      <c r="K534" s="169" t="s">
        <v>2</v>
      </c>
      <c r="O534" s="247" t="s">
        <v>1873</v>
      </c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  <c r="AC534" s="248">
        <v>28.39</v>
      </c>
      <c r="AD534" s="248"/>
    </row>
    <row r="535" spans="3:30">
      <c r="C535" s="169" t="s">
        <v>2</v>
      </c>
      <c r="G535" s="169" t="s">
        <v>2</v>
      </c>
      <c r="K535" s="169" t="s">
        <v>2</v>
      </c>
      <c r="O535" s="247" t="s">
        <v>1874</v>
      </c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  <c r="AC535" s="248">
        <v>11.61</v>
      </c>
      <c r="AD535" s="248"/>
    </row>
    <row r="536" spans="3:30">
      <c r="C536" s="169" t="s">
        <v>2</v>
      </c>
      <c r="G536" s="169" t="s">
        <v>2</v>
      </c>
      <c r="K536" s="169" t="s">
        <v>2</v>
      </c>
      <c r="O536" s="247" t="s">
        <v>1875</v>
      </c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  <c r="AC536" s="248">
        <v>45.18</v>
      </c>
      <c r="AD536" s="248"/>
    </row>
    <row r="537" spans="3:30">
      <c r="C537" s="169" t="s">
        <v>2</v>
      </c>
      <c r="G537" s="169" t="s">
        <v>2</v>
      </c>
      <c r="K537" s="169" t="s">
        <v>2</v>
      </c>
      <c r="O537" s="247" t="s">
        <v>1876</v>
      </c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  <c r="AC537" s="248">
        <v>3.35</v>
      </c>
      <c r="AD537" s="248"/>
    </row>
    <row r="538" spans="3:30">
      <c r="C538" s="169" t="s">
        <v>2</v>
      </c>
      <c r="G538" s="169" t="s">
        <v>2</v>
      </c>
      <c r="K538" s="169" t="s">
        <v>2</v>
      </c>
      <c r="O538" s="247" t="s">
        <v>1877</v>
      </c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  <c r="AC538" s="248">
        <v>53.38</v>
      </c>
      <c r="AD538" s="248"/>
    </row>
    <row r="539" spans="3:30">
      <c r="C539" s="169" t="s">
        <v>2</v>
      </c>
      <c r="G539" s="169" t="s">
        <v>2</v>
      </c>
      <c r="K539" s="169" t="s">
        <v>2</v>
      </c>
      <c r="O539" s="247" t="s">
        <v>1878</v>
      </c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  <c r="AC539" s="248">
        <v>12</v>
      </c>
      <c r="AD539" s="248"/>
    </row>
    <row r="540" spans="3:30">
      <c r="C540" s="169" t="s">
        <v>2</v>
      </c>
      <c r="G540" s="169" t="s">
        <v>2</v>
      </c>
      <c r="K540" s="169" t="s">
        <v>2</v>
      </c>
      <c r="O540" s="247" t="s">
        <v>1879</v>
      </c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  <c r="AC540" s="248">
        <v>6.24</v>
      </c>
      <c r="AD540" s="248"/>
    </row>
    <row r="541" spans="3:30">
      <c r="C541" s="169" t="s">
        <v>2</v>
      </c>
      <c r="G541" s="169" t="s">
        <v>2</v>
      </c>
      <c r="K541" s="169" t="s">
        <v>2</v>
      </c>
      <c r="O541" s="247" t="s">
        <v>1880</v>
      </c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  <c r="AC541" s="248">
        <v>3.64</v>
      </c>
      <c r="AD541" s="248"/>
    </row>
    <row r="542" spans="3:30">
      <c r="C542" s="169" t="s">
        <v>2</v>
      </c>
      <c r="G542" s="169" t="s">
        <v>2</v>
      </c>
      <c r="K542" s="169" t="s">
        <v>2</v>
      </c>
      <c r="O542" s="247" t="s">
        <v>1881</v>
      </c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  <c r="AC542" s="248">
        <v>56.97</v>
      </c>
      <c r="AD542" s="248"/>
    </row>
    <row r="543" spans="3:30">
      <c r="C543" s="169" t="s">
        <v>2</v>
      </c>
      <c r="G543" s="169" t="s">
        <v>2</v>
      </c>
      <c r="K543" s="169" t="s">
        <v>2</v>
      </c>
      <c r="O543" s="247" t="s">
        <v>1882</v>
      </c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  <c r="AC543" s="248">
        <v>2.8</v>
      </c>
      <c r="AD543" s="248"/>
    </row>
    <row r="544" spans="3:30">
      <c r="C544" s="169" t="s">
        <v>2</v>
      </c>
      <c r="G544" s="169" t="s">
        <v>2</v>
      </c>
      <c r="K544" s="169" t="s">
        <v>2</v>
      </c>
      <c r="O544" s="247" t="s">
        <v>1883</v>
      </c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  <c r="AC544" s="248">
        <v>16.899999999999999</v>
      </c>
      <c r="AD544" s="248"/>
    </row>
    <row r="545" spans="1:30">
      <c r="C545" s="169" t="s">
        <v>2</v>
      </c>
      <c r="G545" s="169" t="s">
        <v>2</v>
      </c>
      <c r="K545" s="169" t="s">
        <v>2</v>
      </c>
      <c r="O545" s="247" t="s">
        <v>1884</v>
      </c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  <c r="AC545" s="248">
        <v>232.8</v>
      </c>
      <c r="AD545" s="248"/>
    </row>
    <row r="546" spans="1:30" ht="11.25" customHeight="1"/>
    <row r="547" spans="1:30" ht="12" customHeight="1"/>
    <row r="548" spans="1:30" ht="13.5" customHeight="1">
      <c r="A548" s="227" t="s">
        <v>1568</v>
      </c>
      <c r="B548" s="227"/>
      <c r="C548" s="227"/>
      <c r="D548" s="227"/>
      <c r="E548" s="227"/>
      <c r="F548" s="227"/>
      <c r="G548" s="227"/>
      <c r="H548" s="227"/>
      <c r="I548" s="227"/>
      <c r="J548" s="227"/>
      <c r="K548" s="227"/>
      <c r="L548" s="227"/>
      <c r="M548" s="227"/>
      <c r="R548" s="228" t="s">
        <v>1885</v>
      </c>
      <c r="S548" s="228"/>
      <c r="T548" s="228"/>
      <c r="U548" s="228"/>
      <c r="V548" s="228"/>
      <c r="W548" s="228"/>
      <c r="X548" s="228"/>
      <c r="Y548" s="228"/>
      <c r="Z548" s="228"/>
      <c r="AA548" s="228"/>
      <c r="AB548" s="228"/>
      <c r="AC548" s="228"/>
      <c r="AD548" s="228"/>
    </row>
    <row r="549" spans="1:30" ht="25.5" customHeight="1">
      <c r="C549" s="237" t="s">
        <v>347</v>
      </c>
      <c r="D549" s="237"/>
      <c r="E549" s="237"/>
      <c r="F549" s="237"/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</row>
    <row r="550" spans="1:30" ht="7.5" customHeight="1"/>
    <row r="551" spans="1:30" ht="18.75" customHeight="1">
      <c r="I551" s="243" t="s">
        <v>348</v>
      </c>
      <c r="J551" s="243"/>
      <c r="K551" s="243"/>
      <c r="L551" s="243"/>
      <c r="M551" s="243"/>
      <c r="N551" s="243"/>
      <c r="O551" s="243"/>
      <c r="P551" s="243"/>
      <c r="S551" s="244" t="s">
        <v>1517</v>
      </c>
      <c r="T551" s="244"/>
      <c r="U551" s="244"/>
      <c r="V551" s="244"/>
      <c r="W551" s="244"/>
      <c r="X551" s="244"/>
      <c r="Y551" s="244"/>
    </row>
    <row r="552" spans="1:30" ht="6.75" customHeight="1"/>
    <row r="553" spans="1:30" ht="14.25" customHeight="1">
      <c r="A553" s="250" t="s">
        <v>349</v>
      </c>
      <c r="B553" s="250"/>
      <c r="C553" s="250"/>
      <c r="D553" s="250"/>
      <c r="E553" s="250"/>
      <c r="F553" s="250"/>
      <c r="G553" s="250"/>
      <c r="H553" s="250"/>
      <c r="I553" s="250"/>
      <c r="J553" s="250"/>
      <c r="K553" s="250"/>
      <c r="L553" s="250"/>
      <c r="M553" s="250"/>
      <c r="N553" s="250"/>
      <c r="O553" s="250"/>
    </row>
    <row r="554" spans="1:30">
      <c r="B554" s="251" t="s">
        <v>350</v>
      </c>
      <c r="C554" s="251"/>
      <c r="D554" s="251"/>
      <c r="F554" s="251" t="s">
        <v>351</v>
      </c>
      <c r="G554" s="251"/>
      <c r="H554" s="251"/>
      <c r="I554" s="251"/>
      <c r="J554" s="251" t="s">
        <v>352</v>
      </c>
      <c r="K554" s="251"/>
      <c r="L554" s="251"/>
      <c r="N554" s="251" t="s">
        <v>353</v>
      </c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  <c r="AA554" s="251"/>
      <c r="AC554" s="252" t="s">
        <v>354</v>
      </c>
      <c r="AD554" s="252"/>
    </row>
    <row r="555" spans="1:30">
      <c r="B555" s="229" t="s">
        <v>1833</v>
      </c>
      <c r="C555" s="229"/>
      <c r="D555" s="229"/>
      <c r="F555" s="229" t="s">
        <v>1525</v>
      </c>
      <c r="G555" s="229"/>
      <c r="H555" s="229"/>
      <c r="I555" s="229"/>
      <c r="J555" s="229" t="s">
        <v>465</v>
      </c>
      <c r="K555" s="229"/>
      <c r="L555" s="229"/>
      <c r="N555" s="229" t="s">
        <v>466</v>
      </c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C555" s="249">
        <v>7555.36</v>
      </c>
      <c r="AD555" s="249"/>
    </row>
    <row r="556" spans="1:30">
      <c r="C556" s="169" t="s">
        <v>2</v>
      </c>
      <c r="G556" s="169" t="s">
        <v>2</v>
      </c>
      <c r="K556" s="169" t="s">
        <v>2</v>
      </c>
      <c r="O556" s="247" t="s">
        <v>1886</v>
      </c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  <c r="AC556" s="248">
        <v>327.56</v>
      </c>
      <c r="AD556" s="248"/>
    </row>
    <row r="557" spans="1:30">
      <c r="C557" s="169" t="s">
        <v>2</v>
      </c>
      <c r="G557" s="169" t="s">
        <v>2</v>
      </c>
      <c r="K557" s="169" t="s">
        <v>2</v>
      </c>
      <c r="O557" s="247" t="s">
        <v>1887</v>
      </c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  <c r="AC557" s="248">
        <v>9.6199999999999992</v>
      </c>
      <c r="AD557" s="248"/>
    </row>
    <row r="558" spans="1:30">
      <c r="C558" s="169" t="s">
        <v>2</v>
      </c>
      <c r="G558" s="169" t="s">
        <v>2</v>
      </c>
      <c r="K558" s="169" t="s">
        <v>2</v>
      </c>
      <c r="O558" s="247" t="s">
        <v>1888</v>
      </c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  <c r="AC558" s="248">
        <v>157.68</v>
      </c>
      <c r="AD558" s="248"/>
    </row>
    <row r="559" spans="1:30">
      <c r="C559" s="169" t="s">
        <v>2</v>
      </c>
      <c r="G559" s="169" t="s">
        <v>2</v>
      </c>
      <c r="K559" s="169" t="s">
        <v>2</v>
      </c>
      <c r="O559" s="247" t="s">
        <v>1889</v>
      </c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  <c r="AC559" s="248">
        <v>8.1199999999999992</v>
      </c>
      <c r="AD559" s="248"/>
    </row>
    <row r="560" spans="1:30">
      <c r="C560" s="169" t="s">
        <v>2</v>
      </c>
      <c r="G560" s="169" t="s">
        <v>2</v>
      </c>
      <c r="K560" s="169" t="s">
        <v>2</v>
      </c>
      <c r="O560" s="247" t="s">
        <v>1890</v>
      </c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  <c r="AC560" s="248">
        <v>31.96</v>
      </c>
      <c r="AD560" s="248"/>
    </row>
    <row r="561" spans="3:30">
      <c r="C561" s="169" t="s">
        <v>2</v>
      </c>
      <c r="G561" s="169" t="s">
        <v>2</v>
      </c>
      <c r="K561" s="169" t="s">
        <v>2</v>
      </c>
      <c r="O561" s="247" t="s">
        <v>1891</v>
      </c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  <c r="AC561" s="248">
        <v>113.92</v>
      </c>
      <c r="AD561" s="248"/>
    </row>
    <row r="562" spans="3:30">
      <c r="C562" s="169" t="s">
        <v>2</v>
      </c>
      <c r="G562" s="169" t="s">
        <v>2</v>
      </c>
      <c r="K562" s="169" t="s">
        <v>2</v>
      </c>
      <c r="O562" s="247" t="s">
        <v>1892</v>
      </c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  <c r="AC562" s="248">
        <v>7.27</v>
      </c>
      <c r="AD562" s="248"/>
    </row>
    <row r="563" spans="3:30">
      <c r="C563" s="169" t="s">
        <v>2</v>
      </c>
      <c r="G563" s="169" t="s">
        <v>2</v>
      </c>
      <c r="K563" s="169" t="s">
        <v>2</v>
      </c>
      <c r="O563" s="247" t="s">
        <v>1893</v>
      </c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  <c r="AC563" s="248">
        <v>12.64</v>
      </c>
      <c r="AD563" s="248"/>
    </row>
    <row r="564" spans="3:30">
      <c r="C564" s="169" t="s">
        <v>2</v>
      </c>
      <c r="G564" s="169" t="s">
        <v>2</v>
      </c>
      <c r="K564" s="169" t="s">
        <v>2</v>
      </c>
      <c r="O564" s="247" t="s">
        <v>1894</v>
      </c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  <c r="AC564" s="248">
        <v>26.08</v>
      </c>
      <c r="AD564" s="248"/>
    </row>
    <row r="565" spans="3:30">
      <c r="C565" s="169" t="s">
        <v>2</v>
      </c>
      <c r="G565" s="169" t="s">
        <v>2</v>
      </c>
      <c r="K565" s="169" t="s">
        <v>2</v>
      </c>
      <c r="O565" s="247" t="s">
        <v>1895</v>
      </c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  <c r="AC565" s="248">
        <v>25.98</v>
      </c>
      <c r="AD565" s="248"/>
    </row>
    <row r="566" spans="3:30">
      <c r="C566" s="169" t="s">
        <v>2</v>
      </c>
      <c r="G566" s="169" t="s">
        <v>2</v>
      </c>
      <c r="K566" s="169" t="s">
        <v>2</v>
      </c>
      <c r="O566" s="247" t="s">
        <v>1895</v>
      </c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  <c r="AC566" s="248">
        <v>25.98</v>
      </c>
      <c r="AD566" s="248"/>
    </row>
    <row r="567" spans="3:30">
      <c r="C567" s="169" t="s">
        <v>2</v>
      </c>
      <c r="G567" s="169" t="s">
        <v>2</v>
      </c>
      <c r="K567" s="169" t="s">
        <v>2</v>
      </c>
      <c r="O567" s="247" t="s">
        <v>1896</v>
      </c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  <c r="AC567" s="248">
        <v>70.900000000000006</v>
      </c>
      <c r="AD567" s="248"/>
    </row>
    <row r="568" spans="3:30">
      <c r="C568" s="169" t="s">
        <v>2</v>
      </c>
      <c r="G568" s="169" t="s">
        <v>2</v>
      </c>
      <c r="K568" s="169" t="s">
        <v>2</v>
      </c>
      <c r="O568" s="247" t="s">
        <v>1897</v>
      </c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  <c r="AC568" s="248">
        <v>7.5</v>
      </c>
      <c r="AD568" s="248"/>
    </row>
    <row r="569" spans="3:30">
      <c r="C569" s="169" t="s">
        <v>2</v>
      </c>
      <c r="G569" s="169" t="s">
        <v>2</v>
      </c>
      <c r="K569" s="169" t="s">
        <v>2</v>
      </c>
      <c r="O569" s="247" t="s">
        <v>1898</v>
      </c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  <c r="AC569" s="248">
        <v>1.75</v>
      </c>
      <c r="AD569" s="248"/>
    </row>
    <row r="570" spans="3:30">
      <c r="C570" s="169" t="s">
        <v>2</v>
      </c>
      <c r="G570" s="169" t="s">
        <v>2</v>
      </c>
      <c r="K570" s="169" t="s">
        <v>2</v>
      </c>
      <c r="O570" s="247" t="s">
        <v>1899</v>
      </c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  <c r="AC570" s="248">
        <v>12.02</v>
      </c>
      <c r="AD570" s="248"/>
    </row>
    <row r="571" spans="3:30">
      <c r="C571" s="169" t="s">
        <v>2</v>
      </c>
      <c r="G571" s="169" t="s">
        <v>2</v>
      </c>
      <c r="K571" s="169" t="s">
        <v>2</v>
      </c>
      <c r="O571" s="247" t="s">
        <v>1900</v>
      </c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  <c r="AC571" s="248">
        <v>11.49</v>
      </c>
      <c r="AD571" s="248"/>
    </row>
    <row r="572" spans="3:30">
      <c r="C572" s="169" t="s">
        <v>2</v>
      </c>
      <c r="G572" s="169" t="s">
        <v>2</v>
      </c>
      <c r="K572" s="169" t="s">
        <v>2</v>
      </c>
      <c r="O572" s="247" t="s">
        <v>1901</v>
      </c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  <c r="AC572" s="248">
        <v>15.18</v>
      </c>
      <c r="AD572" s="248"/>
    </row>
    <row r="573" spans="3:30">
      <c r="C573" s="169" t="s">
        <v>2</v>
      </c>
      <c r="G573" s="169" t="s">
        <v>2</v>
      </c>
      <c r="K573" s="169" t="s">
        <v>2</v>
      </c>
      <c r="O573" s="247" t="s">
        <v>1902</v>
      </c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  <c r="AC573" s="248">
        <v>23.16</v>
      </c>
      <c r="AD573" s="248"/>
    </row>
    <row r="574" spans="3:30">
      <c r="C574" s="169" t="s">
        <v>2</v>
      </c>
      <c r="G574" s="169" t="s">
        <v>2</v>
      </c>
      <c r="K574" s="169" t="s">
        <v>2</v>
      </c>
      <c r="O574" s="247" t="s">
        <v>1903</v>
      </c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  <c r="AC574" s="248">
        <v>21.23</v>
      </c>
      <c r="AD574" s="248"/>
    </row>
    <row r="575" spans="3:30">
      <c r="C575" s="169" t="s">
        <v>2</v>
      </c>
      <c r="G575" s="169" t="s">
        <v>2</v>
      </c>
      <c r="K575" s="169" t="s">
        <v>2</v>
      </c>
      <c r="O575" s="247" t="s">
        <v>1904</v>
      </c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  <c r="AC575" s="248">
        <v>2.42</v>
      </c>
      <c r="AD575" s="248"/>
    </row>
    <row r="576" spans="3:30">
      <c r="C576" s="169" t="s">
        <v>2</v>
      </c>
      <c r="G576" s="169" t="s">
        <v>2</v>
      </c>
      <c r="K576" s="169" t="s">
        <v>2</v>
      </c>
      <c r="O576" s="247" t="s">
        <v>1905</v>
      </c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  <c r="AC576" s="248">
        <v>10.38</v>
      </c>
      <c r="AD576" s="248"/>
    </row>
    <row r="577" spans="3:30">
      <c r="C577" s="169" t="s">
        <v>2</v>
      </c>
      <c r="G577" s="169" t="s">
        <v>2</v>
      </c>
      <c r="K577" s="169" t="s">
        <v>2</v>
      </c>
      <c r="O577" s="247" t="s">
        <v>1906</v>
      </c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  <c r="AC577" s="248">
        <v>61.22</v>
      </c>
      <c r="AD577" s="248"/>
    </row>
    <row r="578" spans="3:30">
      <c r="C578" s="169" t="s">
        <v>2</v>
      </c>
      <c r="G578" s="169" t="s">
        <v>2</v>
      </c>
      <c r="K578" s="169" t="s">
        <v>2</v>
      </c>
      <c r="O578" s="247" t="s">
        <v>1907</v>
      </c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  <c r="AC578" s="248">
        <v>5.09</v>
      </c>
      <c r="AD578" s="248"/>
    </row>
    <row r="579" spans="3:30">
      <c r="C579" s="169" t="s">
        <v>2</v>
      </c>
      <c r="G579" s="169" t="s">
        <v>2</v>
      </c>
      <c r="K579" s="169" t="s">
        <v>2</v>
      </c>
      <c r="O579" s="247" t="s">
        <v>1908</v>
      </c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  <c r="AC579" s="248">
        <v>26.52</v>
      </c>
      <c r="AD579" s="248"/>
    </row>
    <row r="580" spans="3:30">
      <c r="C580" s="169" t="s">
        <v>2</v>
      </c>
      <c r="G580" s="169" t="s">
        <v>2</v>
      </c>
      <c r="K580" s="169" t="s">
        <v>2</v>
      </c>
      <c r="O580" s="247" t="s">
        <v>1909</v>
      </c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  <c r="AC580" s="248">
        <v>26.52</v>
      </c>
      <c r="AD580" s="248"/>
    </row>
    <row r="581" spans="3:30">
      <c r="C581" s="169" t="s">
        <v>2</v>
      </c>
      <c r="G581" s="169" t="s">
        <v>2</v>
      </c>
      <c r="K581" s="169" t="s">
        <v>2</v>
      </c>
      <c r="O581" s="247" t="s">
        <v>1910</v>
      </c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  <c r="AC581" s="248">
        <v>26.52</v>
      </c>
      <c r="AD581" s="248"/>
    </row>
    <row r="582" spans="3:30">
      <c r="C582" s="169" t="s">
        <v>2</v>
      </c>
      <c r="G582" s="169" t="s">
        <v>2</v>
      </c>
      <c r="K582" s="169" t="s">
        <v>2</v>
      </c>
      <c r="O582" s="247" t="s">
        <v>1911</v>
      </c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  <c r="AC582" s="248">
        <v>26.52</v>
      </c>
      <c r="AD582" s="248"/>
    </row>
    <row r="583" spans="3:30">
      <c r="C583" s="169" t="s">
        <v>2</v>
      </c>
      <c r="G583" s="169" t="s">
        <v>2</v>
      </c>
      <c r="K583" s="169" t="s">
        <v>2</v>
      </c>
      <c r="O583" s="247" t="s">
        <v>1912</v>
      </c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  <c r="AC583" s="248">
        <v>126.65</v>
      </c>
      <c r="AD583" s="248"/>
    </row>
    <row r="584" spans="3:30">
      <c r="C584" s="169" t="s">
        <v>2</v>
      </c>
      <c r="G584" s="169" t="s">
        <v>2</v>
      </c>
      <c r="K584" s="169" t="s">
        <v>2</v>
      </c>
      <c r="O584" s="247" t="s">
        <v>1913</v>
      </c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  <c r="AC584" s="248">
        <v>60.2</v>
      </c>
      <c r="AD584" s="248"/>
    </row>
    <row r="585" spans="3:30">
      <c r="C585" s="169" t="s">
        <v>2</v>
      </c>
      <c r="G585" s="169" t="s">
        <v>2</v>
      </c>
      <c r="K585" s="169" t="s">
        <v>2</v>
      </c>
      <c r="O585" s="247" t="s">
        <v>1914</v>
      </c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  <c r="AC585" s="248">
        <v>2.0499999999999998</v>
      </c>
      <c r="AD585" s="248"/>
    </row>
    <row r="586" spans="3:30">
      <c r="C586" s="169" t="s">
        <v>2</v>
      </c>
      <c r="G586" s="169" t="s">
        <v>2</v>
      </c>
      <c r="K586" s="169" t="s">
        <v>2</v>
      </c>
      <c r="O586" s="247" t="s">
        <v>1915</v>
      </c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  <c r="AC586" s="248">
        <v>2.0499999999999998</v>
      </c>
      <c r="AD586" s="248"/>
    </row>
    <row r="587" spans="3:30">
      <c r="C587" s="169" t="s">
        <v>2</v>
      </c>
      <c r="G587" s="169" t="s">
        <v>2</v>
      </c>
      <c r="K587" s="169" t="s">
        <v>2</v>
      </c>
      <c r="O587" s="247" t="s">
        <v>1916</v>
      </c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  <c r="AC587" s="248">
        <v>2.0499999999999998</v>
      </c>
      <c r="AD587" s="248"/>
    </row>
    <row r="588" spans="3:30">
      <c r="C588" s="169" t="s">
        <v>2</v>
      </c>
      <c r="G588" s="169" t="s">
        <v>2</v>
      </c>
      <c r="K588" s="169" t="s">
        <v>2</v>
      </c>
      <c r="O588" s="247" t="s">
        <v>1917</v>
      </c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  <c r="AC588" s="248">
        <v>3.79</v>
      </c>
      <c r="AD588" s="248"/>
    </row>
    <row r="589" spans="3:30">
      <c r="C589" s="169" t="s">
        <v>2</v>
      </c>
      <c r="G589" s="169" t="s">
        <v>2</v>
      </c>
      <c r="K589" s="169" t="s">
        <v>2</v>
      </c>
      <c r="O589" s="247" t="s">
        <v>1918</v>
      </c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  <c r="AC589" s="248">
        <v>3.73</v>
      </c>
      <c r="AD589" s="248"/>
    </row>
    <row r="590" spans="3:30">
      <c r="C590" s="169" t="s">
        <v>2</v>
      </c>
      <c r="G590" s="169" t="s">
        <v>2</v>
      </c>
      <c r="K590" s="169" t="s">
        <v>2</v>
      </c>
      <c r="O590" s="247" t="s">
        <v>1919</v>
      </c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  <c r="AC590" s="248">
        <v>517.27</v>
      </c>
      <c r="AD590" s="248"/>
    </row>
    <row r="591" spans="3:30">
      <c r="C591" s="169" t="s">
        <v>2</v>
      </c>
      <c r="G591" s="169" t="s">
        <v>2</v>
      </c>
      <c r="K591" s="169" t="s">
        <v>2</v>
      </c>
      <c r="O591" s="247" t="s">
        <v>1920</v>
      </c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  <c r="AC591" s="248">
        <v>25.32</v>
      </c>
      <c r="AD591" s="248"/>
    </row>
    <row r="592" spans="3:30">
      <c r="C592" s="169" t="s">
        <v>2</v>
      </c>
      <c r="G592" s="169" t="s">
        <v>2</v>
      </c>
      <c r="K592" s="169" t="s">
        <v>2</v>
      </c>
      <c r="O592" s="247" t="s">
        <v>1921</v>
      </c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  <c r="AC592" s="248">
        <v>11.04</v>
      </c>
      <c r="AD592" s="248"/>
    </row>
    <row r="593" spans="3:30">
      <c r="C593" s="169" t="s">
        <v>2</v>
      </c>
      <c r="G593" s="169" t="s">
        <v>2</v>
      </c>
      <c r="K593" s="169" t="s">
        <v>2</v>
      </c>
      <c r="O593" s="247" t="s">
        <v>1922</v>
      </c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  <c r="AC593" s="248">
        <v>78.650000000000006</v>
      </c>
      <c r="AD593" s="248"/>
    </row>
    <row r="594" spans="3:30">
      <c r="C594" s="169" t="s">
        <v>2</v>
      </c>
      <c r="G594" s="169" t="s">
        <v>2</v>
      </c>
      <c r="K594" s="169" t="s">
        <v>2</v>
      </c>
      <c r="O594" s="247" t="s">
        <v>1923</v>
      </c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  <c r="AC594" s="248">
        <v>28.58</v>
      </c>
      <c r="AD594" s="248"/>
    </row>
    <row r="595" spans="3:30">
      <c r="C595" s="169" t="s">
        <v>2</v>
      </c>
      <c r="G595" s="169" t="s">
        <v>2</v>
      </c>
      <c r="K595" s="169" t="s">
        <v>2</v>
      </c>
      <c r="O595" s="247" t="s">
        <v>1924</v>
      </c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  <c r="AC595" s="248">
        <v>74.650000000000006</v>
      </c>
      <c r="AD595" s="248"/>
    </row>
    <row r="596" spans="3:30">
      <c r="C596" s="169" t="s">
        <v>2</v>
      </c>
      <c r="G596" s="169" t="s">
        <v>2</v>
      </c>
      <c r="K596" s="169" t="s">
        <v>2</v>
      </c>
      <c r="O596" s="247" t="s">
        <v>1925</v>
      </c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  <c r="AC596" s="248">
        <v>47.98</v>
      </c>
      <c r="AD596" s="248"/>
    </row>
    <row r="597" spans="3:30">
      <c r="C597" s="169" t="s">
        <v>2</v>
      </c>
      <c r="G597" s="169" t="s">
        <v>2</v>
      </c>
      <c r="K597" s="169" t="s">
        <v>2</v>
      </c>
      <c r="O597" s="247" t="s">
        <v>1926</v>
      </c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  <c r="AC597" s="248">
        <v>370.35</v>
      </c>
      <c r="AD597" s="248"/>
    </row>
    <row r="598" spans="3:30">
      <c r="C598" s="169" t="s">
        <v>2</v>
      </c>
      <c r="G598" s="169" t="s">
        <v>2</v>
      </c>
      <c r="K598" s="169" t="s">
        <v>2</v>
      </c>
      <c r="O598" s="247" t="s">
        <v>1927</v>
      </c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  <c r="AC598" s="248">
        <v>49.98</v>
      </c>
      <c r="AD598" s="248"/>
    </row>
    <row r="599" spans="3:30">
      <c r="C599" s="169" t="s">
        <v>2</v>
      </c>
      <c r="G599" s="169" t="s">
        <v>2</v>
      </c>
      <c r="K599" s="169" t="s">
        <v>2</v>
      </c>
      <c r="O599" s="247" t="s">
        <v>1928</v>
      </c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  <c r="AC599" s="248">
        <v>137.21</v>
      </c>
      <c r="AD599" s="248"/>
    </row>
    <row r="600" spans="3:30">
      <c r="C600" s="169" t="s">
        <v>2</v>
      </c>
      <c r="G600" s="169" t="s">
        <v>2</v>
      </c>
      <c r="K600" s="169" t="s">
        <v>2</v>
      </c>
      <c r="O600" s="247" t="s">
        <v>1929</v>
      </c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  <c r="AC600" s="248">
        <v>3.46</v>
      </c>
      <c r="AD600" s="248"/>
    </row>
    <row r="601" spans="3:30">
      <c r="C601" s="169" t="s">
        <v>2</v>
      </c>
      <c r="G601" s="169" t="s">
        <v>2</v>
      </c>
      <c r="K601" s="169" t="s">
        <v>2</v>
      </c>
      <c r="O601" s="247" t="s">
        <v>1930</v>
      </c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  <c r="AC601" s="248">
        <v>8.02</v>
      </c>
      <c r="AD601" s="248"/>
    </row>
    <row r="602" spans="3:30">
      <c r="C602" s="169" t="s">
        <v>2</v>
      </c>
      <c r="G602" s="169" t="s">
        <v>2</v>
      </c>
      <c r="K602" s="169" t="s">
        <v>2</v>
      </c>
      <c r="O602" s="247" t="s">
        <v>1931</v>
      </c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  <c r="AC602" s="248">
        <v>245.99</v>
      </c>
      <c r="AD602" s="248"/>
    </row>
    <row r="603" spans="3:30">
      <c r="C603" s="169" t="s">
        <v>2</v>
      </c>
      <c r="G603" s="169" t="s">
        <v>2</v>
      </c>
      <c r="K603" s="169" t="s">
        <v>2</v>
      </c>
      <c r="O603" s="247" t="s">
        <v>1932</v>
      </c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  <c r="AC603" s="248">
        <v>245.99</v>
      </c>
      <c r="AD603" s="248"/>
    </row>
    <row r="604" spans="3:30">
      <c r="C604" s="169" t="s">
        <v>2</v>
      </c>
      <c r="G604" s="169" t="s">
        <v>2</v>
      </c>
      <c r="K604" s="169" t="s">
        <v>2</v>
      </c>
      <c r="O604" s="247" t="s">
        <v>1933</v>
      </c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  <c r="AC604" s="248">
        <v>491.98</v>
      </c>
      <c r="AD604" s="248"/>
    </row>
    <row r="605" spans="3:30">
      <c r="C605" s="169" t="s">
        <v>2</v>
      </c>
      <c r="G605" s="169" t="s">
        <v>2</v>
      </c>
      <c r="K605" s="169" t="s">
        <v>2</v>
      </c>
      <c r="O605" s="247" t="s">
        <v>1934</v>
      </c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  <c r="AC605" s="248">
        <v>49.86</v>
      </c>
      <c r="AD605" s="248"/>
    </row>
    <row r="606" spans="3:30">
      <c r="C606" s="169" t="s">
        <v>2</v>
      </c>
      <c r="G606" s="169" t="s">
        <v>2</v>
      </c>
      <c r="K606" s="169" t="s">
        <v>2</v>
      </c>
      <c r="O606" s="247" t="s">
        <v>1935</v>
      </c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  <c r="AC606" s="248">
        <v>19.02</v>
      </c>
      <c r="AD606" s="248"/>
    </row>
    <row r="607" spans="3:30">
      <c r="C607" s="169" t="s">
        <v>2</v>
      </c>
      <c r="G607" s="169" t="s">
        <v>2</v>
      </c>
      <c r="K607" s="169" t="s">
        <v>2</v>
      </c>
      <c r="O607" s="247" t="s">
        <v>1936</v>
      </c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  <c r="AC607" s="248">
        <v>78.13</v>
      </c>
      <c r="AD607" s="248"/>
    </row>
    <row r="608" spans="3:30" ht="11.25" customHeight="1"/>
    <row r="609" spans="1:30" ht="12" customHeight="1"/>
    <row r="610" spans="1:30" ht="13.5" customHeight="1">
      <c r="A610" s="227" t="s">
        <v>1568</v>
      </c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R610" s="228" t="s">
        <v>1937</v>
      </c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</row>
    <row r="611" spans="1:30" ht="25.5" customHeight="1">
      <c r="C611" s="237" t="s">
        <v>347</v>
      </c>
      <c r="D611" s="237"/>
      <c r="E611" s="237"/>
      <c r="F611" s="237"/>
      <c r="G611" s="237"/>
      <c r="H611" s="237"/>
      <c r="I611" s="237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</row>
    <row r="612" spans="1:30" ht="7.5" customHeight="1"/>
    <row r="613" spans="1:30" ht="18.75" customHeight="1">
      <c r="I613" s="243" t="s">
        <v>348</v>
      </c>
      <c r="J613" s="243"/>
      <c r="K613" s="243"/>
      <c r="L613" s="243"/>
      <c r="M613" s="243"/>
      <c r="N613" s="243"/>
      <c r="O613" s="243"/>
      <c r="P613" s="243"/>
      <c r="S613" s="244" t="s">
        <v>1517</v>
      </c>
      <c r="T613" s="244"/>
      <c r="U613" s="244"/>
      <c r="V613" s="244"/>
      <c r="W613" s="244"/>
      <c r="X613" s="244"/>
      <c r="Y613" s="244"/>
    </row>
    <row r="614" spans="1:30" ht="6.75" customHeight="1"/>
    <row r="615" spans="1:30" ht="14.25" customHeight="1">
      <c r="A615" s="250" t="s">
        <v>349</v>
      </c>
      <c r="B615" s="250"/>
      <c r="C615" s="250"/>
      <c r="D615" s="250"/>
      <c r="E615" s="250"/>
      <c r="F615" s="250"/>
      <c r="G615" s="250"/>
      <c r="H615" s="250"/>
      <c r="I615" s="250"/>
      <c r="J615" s="250"/>
      <c r="K615" s="250"/>
      <c r="L615" s="250"/>
      <c r="M615" s="250"/>
      <c r="N615" s="250"/>
      <c r="O615" s="250"/>
    </row>
    <row r="616" spans="1:30">
      <c r="B616" s="251" t="s">
        <v>350</v>
      </c>
      <c r="C616" s="251"/>
      <c r="D616" s="251"/>
      <c r="F616" s="251" t="s">
        <v>351</v>
      </c>
      <c r="G616" s="251"/>
      <c r="H616" s="251"/>
      <c r="I616" s="251"/>
      <c r="J616" s="251" t="s">
        <v>352</v>
      </c>
      <c r="K616" s="251"/>
      <c r="L616" s="251"/>
      <c r="N616" s="251" t="s">
        <v>353</v>
      </c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1"/>
      <c r="AA616" s="251"/>
      <c r="AC616" s="252" t="s">
        <v>354</v>
      </c>
      <c r="AD616" s="252"/>
    </row>
    <row r="617" spans="1:30">
      <c r="B617" s="229" t="s">
        <v>1833</v>
      </c>
      <c r="C617" s="229"/>
      <c r="D617" s="229"/>
      <c r="F617" s="229" t="s">
        <v>1525</v>
      </c>
      <c r="G617" s="229"/>
      <c r="H617" s="229"/>
      <c r="I617" s="229"/>
      <c r="J617" s="229" t="s">
        <v>465</v>
      </c>
      <c r="K617" s="229"/>
      <c r="L617" s="229"/>
      <c r="N617" s="229" t="s">
        <v>466</v>
      </c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C617" s="249">
        <v>7555.36</v>
      </c>
      <c r="AD617" s="249"/>
    </row>
    <row r="618" spans="1:30">
      <c r="C618" s="169" t="s">
        <v>2</v>
      </c>
      <c r="G618" s="169" t="s">
        <v>2</v>
      </c>
      <c r="K618" s="169" t="s">
        <v>2</v>
      </c>
      <c r="O618" s="247" t="s">
        <v>1938</v>
      </c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  <c r="AC618" s="248">
        <v>158.99</v>
      </c>
      <c r="AD618" s="248"/>
    </row>
    <row r="619" spans="1:30">
      <c r="C619" s="169" t="s">
        <v>2</v>
      </c>
      <c r="G619" s="169" t="s">
        <v>2</v>
      </c>
      <c r="K619" s="169" t="s">
        <v>2</v>
      </c>
      <c r="O619" s="247" t="s">
        <v>1939</v>
      </c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  <c r="AC619" s="248">
        <v>22.77</v>
      </c>
      <c r="AD619" s="248"/>
    </row>
    <row r="620" spans="1:30">
      <c r="C620" s="169" t="s">
        <v>2</v>
      </c>
      <c r="G620" s="169" t="s">
        <v>2</v>
      </c>
      <c r="K620" s="169" t="s">
        <v>2</v>
      </c>
      <c r="O620" s="247" t="s">
        <v>1940</v>
      </c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  <c r="AC620" s="248">
        <v>5.32</v>
      </c>
      <c r="AD620" s="248"/>
    </row>
    <row r="621" spans="1:30">
      <c r="C621" s="169" t="s">
        <v>2</v>
      </c>
      <c r="G621" s="169" t="s">
        <v>2</v>
      </c>
      <c r="K621" s="169" t="s">
        <v>2</v>
      </c>
      <c r="O621" s="247" t="s">
        <v>1941</v>
      </c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  <c r="AC621" s="248">
        <v>48.84</v>
      </c>
      <c r="AD621" s="248"/>
    </row>
    <row r="622" spans="1:30">
      <c r="C622" s="169" t="s">
        <v>2</v>
      </c>
      <c r="G622" s="169" t="s">
        <v>2</v>
      </c>
      <c r="K622" s="169" t="s">
        <v>2</v>
      </c>
      <c r="O622" s="247" t="s">
        <v>1942</v>
      </c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  <c r="AC622" s="248">
        <v>78.88</v>
      </c>
      <c r="AD622" s="248"/>
    </row>
    <row r="623" spans="1:30">
      <c r="C623" s="169" t="s">
        <v>2</v>
      </c>
      <c r="G623" s="169" t="s">
        <v>2</v>
      </c>
      <c r="K623" s="169" t="s">
        <v>2</v>
      </c>
      <c r="O623" s="247" t="s">
        <v>1943</v>
      </c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  <c r="AC623" s="248">
        <v>15.33</v>
      </c>
      <c r="AD623" s="248"/>
    </row>
    <row r="624" spans="1:30">
      <c r="C624" s="169" t="s">
        <v>2</v>
      </c>
      <c r="G624" s="169" t="s">
        <v>2</v>
      </c>
      <c r="K624" s="169" t="s">
        <v>2</v>
      </c>
      <c r="O624" s="247" t="s">
        <v>1944</v>
      </c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  <c r="AC624" s="248">
        <v>34.58</v>
      </c>
      <c r="AD624" s="248"/>
    </row>
    <row r="625" spans="2:30">
      <c r="C625" s="169" t="s">
        <v>2</v>
      </c>
      <c r="G625" s="169" t="s">
        <v>2</v>
      </c>
      <c r="K625" s="169" t="s">
        <v>2</v>
      </c>
      <c r="O625" s="247" t="s">
        <v>1945</v>
      </c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  <c r="AC625" s="248">
        <v>69.44</v>
      </c>
      <c r="AD625" s="248"/>
    </row>
    <row r="626" spans="2:30">
      <c r="C626" s="169" t="s">
        <v>2</v>
      </c>
      <c r="G626" s="169" t="s">
        <v>2</v>
      </c>
      <c r="K626" s="169" t="s">
        <v>2</v>
      </c>
      <c r="O626" s="247" t="s">
        <v>1946</v>
      </c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  <c r="AC626" s="248">
        <v>26.42</v>
      </c>
      <c r="AD626" s="248"/>
    </row>
    <row r="627" spans="2:30">
      <c r="C627" s="169" t="s">
        <v>2</v>
      </c>
      <c r="G627" s="169" t="s">
        <v>2</v>
      </c>
      <c r="K627" s="169" t="s">
        <v>2</v>
      </c>
      <c r="O627" s="247" t="s">
        <v>1947</v>
      </c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  <c r="AC627" s="248">
        <v>49.98</v>
      </c>
      <c r="AD627" s="248"/>
    </row>
    <row r="628" spans="2:30">
      <c r="C628" s="169" t="s">
        <v>2</v>
      </c>
      <c r="G628" s="169" t="s">
        <v>2</v>
      </c>
      <c r="K628" s="169" t="s">
        <v>2</v>
      </c>
      <c r="O628" s="247" t="s">
        <v>1948</v>
      </c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  <c r="AC628" s="248">
        <v>25.48</v>
      </c>
      <c r="AD628" s="248"/>
    </row>
    <row r="629" spans="2:30">
      <c r="C629" s="169" t="s">
        <v>2</v>
      </c>
      <c r="G629" s="169" t="s">
        <v>2</v>
      </c>
      <c r="K629" s="169" t="s">
        <v>2</v>
      </c>
      <c r="O629" s="247" t="s">
        <v>1949</v>
      </c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  <c r="AC629" s="248">
        <v>253.98</v>
      </c>
      <c r="AD629" s="248"/>
    </row>
    <row r="630" spans="2:30">
      <c r="C630" s="169" t="s">
        <v>2</v>
      </c>
      <c r="G630" s="169" t="s">
        <v>2</v>
      </c>
      <c r="K630" s="169" t="s">
        <v>2</v>
      </c>
      <c r="O630" s="247" t="s">
        <v>1950</v>
      </c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  <c r="AC630" s="248">
        <v>11.36</v>
      </c>
      <c r="AD630" s="248"/>
    </row>
    <row r="631" spans="2:30">
      <c r="C631" s="169" t="s">
        <v>2</v>
      </c>
      <c r="G631" s="169" t="s">
        <v>2</v>
      </c>
      <c r="K631" s="169" t="s">
        <v>2</v>
      </c>
      <c r="O631" s="247" t="s">
        <v>1951</v>
      </c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  <c r="AC631" s="248">
        <v>40.43</v>
      </c>
      <c r="AD631" s="248"/>
    </row>
    <row r="632" spans="2:30">
      <c r="C632" s="169" t="s">
        <v>2</v>
      </c>
      <c r="G632" s="169" t="s">
        <v>2</v>
      </c>
      <c r="K632" s="169" t="s">
        <v>2</v>
      </c>
      <c r="O632" s="247" t="s">
        <v>1952</v>
      </c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  <c r="AC632" s="248">
        <v>25.77</v>
      </c>
      <c r="AD632" s="248"/>
    </row>
    <row r="633" spans="2:30">
      <c r="B633" s="229" t="s">
        <v>1953</v>
      </c>
      <c r="C633" s="229"/>
      <c r="D633" s="229"/>
      <c r="F633" s="229" t="s">
        <v>1525</v>
      </c>
      <c r="G633" s="229"/>
      <c r="H633" s="229"/>
      <c r="I633" s="229"/>
      <c r="J633" s="229" t="s">
        <v>471</v>
      </c>
      <c r="K633" s="229"/>
      <c r="L633" s="229"/>
      <c r="N633" s="229" t="s">
        <v>472</v>
      </c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C633" s="249">
        <v>70.61</v>
      </c>
      <c r="AD633" s="249"/>
    </row>
    <row r="634" spans="2:30">
      <c r="C634" s="169" t="s">
        <v>2</v>
      </c>
      <c r="G634" s="169" t="s">
        <v>2</v>
      </c>
      <c r="K634" s="169" t="s">
        <v>2</v>
      </c>
      <c r="O634" s="247" t="s">
        <v>558</v>
      </c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</row>
    <row r="635" spans="2:30">
      <c r="B635" s="229" t="s">
        <v>1954</v>
      </c>
      <c r="C635" s="229"/>
      <c r="D635" s="229"/>
      <c r="F635" s="229" t="s">
        <v>1525</v>
      </c>
      <c r="G635" s="229"/>
      <c r="H635" s="229"/>
      <c r="I635" s="229"/>
      <c r="J635" s="229" t="s">
        <v>559</v>
      </c>
      <c r="K635" s="229"/>
      <c r="L635" s="229"/>
      <c r="N635" s="229" t="s">
        <v>560</v>
      </c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C635" s="249">
        <v>7384.5</v>
      </c>
      <c r="AD635" s="249"/>
    </row>
    <row r="636" spans="2:30">
      <c r="C636" s="169" t="s">
        <v>2</v>
      </c>
      <c r="G636" s="169" t="s">
        <v>2</v>
      </c>
      <c r="K636" s="169" t="s">
        <v>2</v>
      </c>
      <c r="O636" s="247" t="s">
        <v>561</v>
      </c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</row>
    <row r="637" spans="2:30">
      <c r="B637" s="229" t="s">
        <v>1955</v>
      </c>
      <c r="C637" s="229"/>
      <c r="D637" s="229"/>
      <c r="F637" s="229" t="s">
        <v>1525</v>
      </c>
      <c r="G637" s="229"/>
      <c r="H637" s="229"/>
      <c r="I637" s="229"/>
      <c r="J637" s="229" t="s">
        <v>540</v>
      </c>
      <c r="K637" s="229"/>
      <c r="L637" s="229"/>
      <c r="N637" s="229" t="s">
        <v>541</v>
      </c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C637" s="249">
        <v>92</v>
      </c>
      <c r="AD637" s="249"/>
    </row>
    <row r="638" spans="2:30">
      <c r="C638" s="169" t="s">
        <v>2</v>
      </c>
      <c r="G638" s="169" t="s">
        <v>2</v>
      </c>
      <c r="K638" s="169" t="s">
        <v>2</v>
      </c>
      <c r="O638" s="247" t="s">
        <v>1956</v>
      </c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</row>
    <row r="639" spans="2:30">
      <c r="B639" s="229" t="s">
        <v>1957</v>
      </c>
      <c r="C639" s="229"/>
      <c r="D639" s="229"/>
      <c r="F639" s="229" t="s">
        <v>1525</v>
      </c>
      <c r="G639" s="229"/>
      <c r="H639" s="229"/>
      <c r="I639" s="229"/>
      <c r="J639" s="229" t="s">
        <v>1958</v>
      </c>
      <c r="K639" s="229"/>
      <c r="L639" s="229"/>
      <c r="N639" s="229" t="s">
        <v>1959</v>
      </c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C639" s="249">
        <v>1500</v>
      </c>
      <c r="AD639" s="249"/>
    </row>
    <row r="640" spans="2:30">
      <c r="C640" s="169" t="s">
        <v>2</v>
      </c>
      <c r="G640" s="169" t="s">
        <v>2</v>
      </c>
      <c r="K640" s="169" t="s">
        <v>2</v>
      </c>
      <c r="O640" s="247" t="s">
        <v>1960</v>
      </c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</row>
    <row r="641" spans="2:30">
      <c r="B641" s="229" t="s">
        <v>1961</v>
      </c>
      <c r="C641" s="229"/>
      <c r="D641" s="229"/>
      <c r="F641" s="229" t="s">
        <v>1525</v>
      </c>
      <c r="G641" s="229"/>
      <c r="H641" s="229"/>
      <c r="I641" s="229"/>
      <c r="J641" s="229" t="s">
        <v>1962</v>
      </c>
      <c r="K641" s="229"/>
      <c r="L641" s="229"/>
      <c r="N641" s="229" t="s">
        <v>1963</v>
      </c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C641" s="249">
        <v>38.380000000000003</v>
      </c>
      <c r="AD641" s="249"/>
    </row>
    <row r="642" spans="2:30">
      <c r="C642" s="169" t="s">
        <v>2</v>
      </c>
      <c r="G642" s="169" t="s">
        <v>2</v>
      </c>
      <c r="K642" s="169" t="s">
        <v>2</v>
      </c>
      <c r="O642" s="247" t="s">
        <v>1964</v>
      </c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</row>
    <row r="643" spans="2:30">
      <c r="B643" s="229" t="s">
        <v>1965</v>
      </c>
      <c r="C643" s="229"/>
      <c r="D643" s="229"/>
      <c r="F643" s="229" t="s">
        <v>1525</v>
      </c>
      <c r="G643" s="229"/>
      <c r="H643" s="229"/>
      <c r="I643" s="229"/>
      <c r="J643" s="229" t="s">
        <v>1966</v>
      </c>
      <c r="K643" s="229"/>
      <c r="L643" s="229"/>
      <c r="N643" s="229" t="s">
        <v>1967</v>
      </c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C643" s="249">
        <v>35</v>
      </c>
      <c r="AD643" s="249"/>
    </row>
    <row r="644" spans="2:30">
      <c r="C644" s="169" t="s">
        <v>2</v>
      </c>
      <c r="G644" s="169" t="s">
        <v>2</v>
      </c>
      <c r="K644" s="169" t="s">
        <v>2</v>
      </c>
      <c r="O644" s="247" t="s">
        <v>1968</v>
      </c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</row>
    <row r="645" spans="2:30">
      <c r="B645" s="229" t="s">
        <v>1969</v>
      </c>
      <c r="C645" s="229"/>
      <c r="D645" s="229"/>
      <c r="F645" s="229" t="s">
        <v>1525</v>
      </c>
      <c r="G645" s="229"/>
      <c r="H645" s="229"/>
      <c r="I645" s="229"/>
      <c r="J645" s="229" t="s">
        <v>511</v>
      </c>
      <c r="K645" s="229"/>
      <c r="L645" s="229"/>
      <c r="N645" s="229" t="s">
        <v>512</v>
      </c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C645" s="249">
        <v>35</v>
      </c>
      <c r="AD645" s="249"/>
    </row>
    <row r="646" spans="2:30">
      <c r="C646" s="169" t="s">
        <v>2</v>
      </c>
      <c r="G646" s="169" t="s">
        <v>2</v>
      </c>
      <c r="K646" s="169" t="s">
        <v>2</v>
      </c>
      <c r="O646" s="247" t="s">
        <v>1970</v>
      </c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</row>
    <row r="647" spans="2:30">
      <c r="B647" s="229" t="s">
        <v>1971</v>
      </c>
      <c r="C647" s="229"/>
      <c r="D647" s="229"/>
      <c r="F647" s="229" t="s">
        <v>1525</v>
      </c>
      <c r="G647" s="229"/>
      <c r="H647" s="229"/>
      <c r="I647" s="229"/>
      <c r="J647" s="229" t="s">
        <v>1972</v>
      </c>
      <c r="K647" s="229"/>
      <c r="L647" s="229"/>
      <c r="N647" s="229" t="s">
        <v>1973</v>
      </c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C647" s="249">
        <v>35</v>
      </c>
      <c r="AD647" s="249"/>
    </row>
    <row r="648" spans="2:30">
      <c r="C648" s="169" t="s">
        <v>2</v>
      </c>
      <c r="G648" s="169" t="s">
        <v>2</v>
      </c>
      <c r="K648" s="169" t="s">
        <v>2</v>
      </c>
      <c r="O648" s="247" t="s">
        <v>1968</v>
      </c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</row>
    <row r="649" spans="2:30">
      <c r="B649" s="229" t="s">
        <v>1974</v>
      </c>
      <c r="C649" s="229"/>
      <c r="D649" s="229"/>
      <c r="F649" s="229" t="s">
        <v>1525</v>
      </c>
      <c r="G649" s="229"/>
      <c r="H649" s="229"/>
      <c r="I649" s="229"/>
      <c r="J649" s="229" t="s">
        <v>520</v>
      </c>
      <c r="K649" s="229"/>
      <c r="L649" s="229"/>
      <c r="N649" s="229" t="s">
        <v>521</v>
      </c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C649" s="249">
        <v>796</v>
      </c>
      <c r="AD649" s="249"/>
    </row>
    <row r="650" spans="2:30">
      <c r="C650" s="169" t="s">
        <v>2</v>
      </c>
      <c r="G650" s="169" t="s">
        <v>2</v>
      </c>
      <c r="K650" s="169" t="s">
        <v>2</v>
      </c>
      <c r="O650" s="247" t="s">
        <v>1975</v>
      </c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  <c r="AC650" s="248">
        <v>493</v>
      </c>
      <c r="AD650" s="248"/>
    </row>
    <row r="651" spans="2:30">
      <c r="C651" s="169" t="s">
        <v>2</v>
      </c>
      <c r="G651" s="169" t="s">
        <v>2</v>
      </c>
      <c r="K651" s="169" t="s">
        <v>2</v>
      </c>
      <c r="O651" s="247" t="s">
        <v>1976</v>
      </c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  <c r="AC651" s="248">
        <v>175</v>
      </c>
      <c r="AD651" s="248"/>
    </row>
    <row r="652" spans="2:30">
      <c r="C652" s="169" t="s">
        <v>2</v>
      </c>
      <c r="G652" s="169" t="s">
        <v>2</v>
      </c>
      <c r="K652" s="169" t="s">
        <v>2</v>
      </c>
      <c r="O652" s="247" t="s">
        <v>1977</v>
      </c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  <c r="AC652" s="248">
        <v>128</v>
      </c>
      <c r="AD652" s="248"/>
    </row>
    <row r="653" spans="2:30">
      <c r="B653" s="229" t="s">
        <v>1978</v>
      </c>
      <c r="C653" s="229"/>
      <c r="D653" s="229"/>
      <c r="F653" s="229" t="s">
        <v>1525</v>
      </c>
      <c r="G653" s="229"/>
      <c r="H653" s="229"/>
      <c r="I653" s="229"/>
      <c r="J653" s="229" t="s">
        <v>552</v>
      </c>
      <c r="K653" s="229"/>
      <c r="L653" s="229"/>
      <c r="N653" s="229" t="s">
        <v>553</v>
      </c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C653" s="249">
        <v>422.86</v>
      </c>
      <c r="AD653" s="249"/>
    </row>
    <row r="654" spans="2:30">
      <c r="C654" s="169" t="s">
        <v>2</v>
      </c>
      <c r="G654" s="169" t="s">
        <v>2</v>
      </c>
      <c r="K654" s="169" t="s">
        <v>2</v>
      </c>
      <c r="O654" s="247" t="s">
        <v>558</v>
      </c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</row>
    <row r="655" spans="2:30">
      <c r="B655" s="229" t="s">
        <v>1979</v>
      </c>
      <c r="C655" s="229"/>
      <c r="D655" s="229"/>
      <c r="F655" s="229" t="s">
        <v>1525</v>
      </c>
      <c r="G655" s="229"/>
      <c r="H655" s="229"/>
      <c r="I655" s="229"/>
      <c r="J655" s="229" t="s">
        <v>1980</v>
      </c>
      <c r="K655" s="229"/>
      <c r="L655" s="229"/>
      <c r="N655" s="229" t="s">
        <v>1981</v>
      </c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C655" s="249">
        <v>24.55</v>
      </c>
      <c r="AD655" s="249"/>
    </row>
    <row r="656" spans="2:30">
      <c r="C656" s="169" t="s">
        <v>2</v>
      </c>
      <c r="G656" s="169" t="s">
        <v>2</v>
      </c>
      <c r="K656" s="169" t="s">
        <v>2</v>
      </c>
      <c r="O656" s="247" t="s">
        <v>558</v>
      </c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  <c r="AC656" s="248">
        <v>11.67</v>
      </c>
      <c r="AD656" s="248"/>
    </row>
    <row r="657" spans="1:30">
      <c r="C657" s="169" t="s">
        <v>2</v>
      </c>
      <c r="G657" s="169" t="s">
        <v>2</v>
      </c>
      <c r="K657" s="169" t="s">
        <v>2</v>
      </c>
      <c r="O657" s="247" t="s">
        <v>371</v>
      </c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  <c r="AC657" s="248">
        <v>12.88</v>
      </c>
      <c r="AD657" s="248"/>
    </row>
    <row r="658" spans="1:30">
      <c r="B658" s="229" t="s">
        <v>1982</v>
      </c>
      <c r="C658" s="229"/>
      <c r="D658" s="229"/>
      <c r="F658" s="229" t="s">
        <v>1614</v>
      </c>
      <c r="G658" s="229"/>
      <c r="H658" s="229"/>
      <c r="I658" s="229"/>
      <c r="J658" s="229" t="s">
        <v>451</v>
      </c>
      <c r="K658" s="229"/>
      <c r="L658" s="229"/>
      <c r="N658" s="229" t="s">
        <v>452</v>
      </c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C658" s="249">
        <v>72.45</v>
      </c>
      <c r="AD658" s="249"/>
    </row>
    <row r="659" spans="1:30">
      <c r="C659" s="169" t="s">
        <v>2</v>
      </c>
      <c r="G659" s="169" t="s">
        <v>2</v>
      </c>
      <c r="K659" s="169" t="s">
        <v>2</v>
      </c>
      <c r="O659" s="247" t="s">
        <v>558</v>
      </c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</row>
    <row r="660" spans="1:30">
      <c r="B660" s="229" t="s">
        <v>1983</v>
      </c>
      <c r="C660" s="229"/>
      <c r="D660" s="229"/>
      <c r="F660" s="229" t="s">
        <v>1614</v>
      </c>
      <c r="G660" s="229"/>
      <c r="H660" s="229"/>
      <c r="I660" s="229"/>
      <c r="J660" s="229" t="s">
        <v>1984</v>
      </c>
      <c r="K660" s="229"/>
      <c r="L660" s="229"/>
      <c r="N660" s="229" t="s">
        <v>1985</v>
      </c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C660" s="249">
        <v>147.13999999999999</v>
      </c>
      <c r="AD660" s="249"/>
    </row>
    <row r="661" spans="1:30">
      <c r="C661" s="169" t="s">
        <v>2</v>
      </c>
      <c r="G661" s="169" t="s">
        <v>2</v>
      </c>
      <c r="K661" s="169" t="s">
        <v>2</v>
      </c>
      <c r="O661" s="247" t="s">
        <v>558</v>
      </c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  <c r="AC661" s="248">
        <v>61.18</v>
      </c>
      <c r="AD661" s="248"/>
    </row>
    <row r="662" spans="1:30">
      <c r="C662" s="169" t="s">
        <v>2</v>
      </c>
      <c r="G662" s="169" t="s">
        <v>2</v>
      </c>
      <c r="K662" s="169" t="s">
        <v>2</v>
      </c>
      <c r="O662" s="247" t="s">
        <v>371</v>
      </c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  <c r="AC662" s="248">
        <v>85.96</v>
      </c>
      <c r="AD662" s="248"/>
    </row>
    <row r="663" spans="1:30">
      <c r="B663" s="229" t="s">
        <v>1986</v>
      </c>
      <c r="C663" s="229"/>
      <c r="D663" s="229"/>
      <c r="F663" s="229" t="s">
        <v>1614</v>
      </c>
      <c r="G663" s="229"/>
      <c r="H663" s="229"/>
      <c r="I663" s="229"/>
      <c r="J663" s="229" t="s">
        <v>453</v>
      </c>
      <c r="K663" s="229"/>
      <c r="L663" s="229"/>
      <c r="N663" s="229" t="s">
        <v>454</v>
      </c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C663" s="249">
        <v>24.15</v>
      </c>
      <c r="AD663" s="249"/>
    </row>
    <row r="664" spans="1:30">
      <c r="C664" s="169" t="s">
        <v>2</v>
      </c>
      <c r="G664" s="169" t="s">
        <v>2</v>
      </c>
      <c r="K664" s="169" t="s">
        <v>2</v>
      </c>
      <c r="O664" s="247" t="s">
        <v>558</v>
      </c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</row>
    <row r="665" spans="1:30">
      <c r="B665" s="229" t="s">
        <v>1987</v>
      </c>
      <c r="C665" s="229"/>
      <c r="D665" s="229"/>
      <c r="F665" s="229" t="s">
        <v>1614</v>
      </c>
      <c r="G665" s="229"/>
      <c r="H665" s="229"/>
      <c r="I665" s="229"/>
      <c r="J665" s="229" t="s">
        <v>1988</v>
      </c>
      <c r="K665" s="229"/>
      <c r="L665" s="229"/>
      <c r="N665" s="229" t="s">
        <v>1989</v>
      </c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C665" s="249">
        <v>79.349999999999994</v>
      </c>
      <c r="AD665" s="249"/>
    </row>
    <row r="666" spans="1:30">
      <c r="C666" s="169" t="s">
        <v>2</v>
      </c>
      <c r="G666" s="169" t="s">
        <v>2</v>
      </c>
      <c r="K666" s="169" t="s">
        <v>2</v>
      </c>
      <c r="O666" s="247" t="s">
        <v>558</v>
      </c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</row>
    <row r="667" spans="1:30">
      <c r="B667" s="229" t="s">
        <v>1990</v>
      </c>
      <c r="C667" s="229"/>
      <c r="D667" s="229"/>
      <c r="F667" s="229" t="s">
        <v>1614</v>
      </c>
      <c r="G667" s="229"/>
      <c r="H667" s="229"/>
      <c r="I667" s="229"/>
      <c r="J667" s="229" t="s">
        <v>457</v>
      </c>
      <c r="K667" s="229"/>
      <c r="L667" s="229"/>
      <c r="N667" s="229" t="s">
        <v>458</v>
      </c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C667" s="249">
        <v>53.48</v>
      </c>
      <c r="AD667" s="249"/>
    </row>
    <row r="668" spans="1:30">
      <c r="C668" s="169" t="s">
        <v>2</v>
      </c>
      <c r="G668" s="169" t="s">
        <v>2</v>
      </c>
      <c r="K668" s="169" t="s">
        <v>2</v>
      </c>
      <c r="O668" s="247" t="s">
        <v>558</v>
      </c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</row>
    <row r="669" spans="1:30" ht="21.75" customHeight="1"/>
    <row r="670" spans="1:30" ht="12" customHeight="1"/>
    <row r="671" spans="1:30" ht="13.5" customHeight="1">
      <c r="A671" s="227" t="s">
        <v>1568</v>
      </c>
      <c r="B671" s="227"/>
      <c r="C671" s="227"/>
      <c r="D671" s="227"/>
      <c r="E671" s="227"/>
      <c r="F671" s="227"/>
      <c r="G671" s="227"/>
      <c r="H671" s="227"/>
      <c r="I671" s="227"/>
      <c r="J671" s="227"/>
      <c r="K671" s="227"/>
      <c r="L671" s="227"/>
      <c r="M671" s="227"/>
      <c r="R671" s="228" t="s">
        <v>1991</v>
      </c>
      <c r="S671" s="228"/>
      <c r="T671" s="228"/>
      <c r="U671" s="228"/>
      <c r="V671" s="228"/>
      <c r="W671" s="228"/>
      <c r="X671" s="228"/>
      <c r="Y671" s="228"/>
      <c r="Z671" s="228"/>
      <c r="AA671" s="228"/>
      <c r="AB671" s="228"/>
      <c r="AC671" s="228"/>
      <c r="AD671" s="228"/>
    </row>
    <row r="672" spans="1:30" ht="25.5" customHeight="1">
      <c r="C672" s="237" t="s">
        <v>347</v>
      </c>
      <c r="D672" s="237"/>
      <c r="E672" s="237"/>
      <c r="F672" s="237"/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</row>
    <row r="673" spans="1:30" ht="7.5" customHeight="1"/>
    <row r="674" spans="1:30" ht="18.75" customHeight="1">
      <c r="I674" s="243" t="s">
        <v>348</v>
      </c>
      <c r="J674" s="243"/>
      <c r="K674" s="243"/>
      <c r="L674" s="243"/>
      <c r="M674" s="243"/>
      <c r="N674" s="243"/>
      <c r="O674" s="243"/>
      <c r="P674" s="243"/>
      <c r="S674" s="244" t="s">
        <v>1517</v>
      </c>
      <c r="T674" s="244"/>
      <c r="U674" s="244"/>
      <c r="V674" s="244"/>
      <c r="W674" s="244"/>
      <c r="X674" s="244"/>
      <c r="Y674" s="244"/>
    </row>
    <row r="675" spans="1:30" ht="6.75" customHeight="1"/>
    <row r="676" spans="1:30" ht="14.25" customHeight="1">
      <c r="A676" s="250" t="s">
        <v>349</v>
      </c>
      <c r="B676" s="250"/>
      <c r="C676" s="250"/>
      <c r="D676" s="250"/>
      <c r="E676" s="250"/>
      <c r="F676" s="250"/>
      <c r="G676" s="250"/>
      <c r="H676" s="250"/>
      <c r="I676" s="250"/>
      <c r="J676" s="250"/>
      <c r="K676" s="250"/>
      <c r="L676" s="250"/>
      <c r="M676" s="250"/>
      <c r="N676" s="250"/>
      <c r="O676" s="250"/>
    </row>
    <row r="677" spans="1:30">
      <c r="B677" s="251" t="s">
        <v>350</v>
      </c>
      <c r="C677" s="251"/>
      <c r="D677" s="251"/>
      <c r="F677" s="251" t="s">
        <v>351</v>
      </c>
      <c r="G677" s="251"/>
      <c r="H677" s="251"/>
      <c r="I677" s="251"/>
      <c r="J677" s="251" t="s">
        <v>352</v>
      </c>
      <c r="K677" s="251"/>
      <c r="L677" s="251"/>
      <c r="N677" s="251" t="s">
        <v>353</v>
      </c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1"/>
      <c r="AA677" s="251"/>
      <c r="AC677" s="252" t="s">
        <v>354</v>
      </c>
      <c r="AD677" s="252"/>
    </row>
    <row r="678" spans="1:30">
      <c r="B678" s="229" t="s">
        <v>1992</v>
      </c>
      <c r="C678" s="229"/>
      <c r="D678" s="229"/>
      <c r="F678" s="229" t="s">
        <v>1614</v>
      </c>
      <c r="G678" s="229"/>
      <c r="H678" s="229"/>
      <c r="I678" s="229"/>
      <c r="J678" s="229" t="s">
        <v>459</v>
      </c>
      <c r="K678" s="229"/>
      <c r="L678" s="229"/>
      <c r="N678" s="229" t="s">
        <v>460</v>
      </c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C678" s="249">
        <v>13.8</v>
      </c>
      <c r="AD678" s="249"/>
    </row>
    <row r="679" spans="1:30">
      <c r="C679" s="169" t="s">
        <v>2</v>
      </c>
      <c r="G679" s="169" t="s">
        <v>2</v>
      </c>
      <c r="K679" s="169" t="s">
        <v>2</v>
      </c>
      <c r="O679" s="247" t="s">
        <v>558</v>
      </c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</row>
    <row r="680" spans="1:30">
      <c r="B680" s="229" t="s">
        <v>1993</v>
      </c>
      <c r="C680" s="229"/>
      <c r="D680" s="229"/>
      <c r="F680" s="229" t="s">
        <v>1614</v>
      </c>
      <c r="G680" s="229"/>
      <c r="H680" s="229"/>
      <c r="I680" s="229"/>
      <c r="J680" s="229" t="s">
        <v>461</v>
      </c>
      <c r="K680" s="229"/>
      <c r="L680" s="229"/>
      <c r="N680" s="229" t="s">
        <v>462</v>
      </c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C680" s="249">
        <v>23</v>
      </c>
      <c r="AD680" s="249"/>
    </row>
    <row r="681" spans="1:30">
      <c r="C681" s="169" t="s">
        <v>2</v>
      </c>
      <c r="G681" s="169" t="s">
        <v>2</v>
      </c>
      <c r="K681" s="169" t="s">
        <v>2</v>
      </c>
      <c r="O681" s="247" t="s">
        <v>558</v>
      </c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</row>
    <row r="682" spans="1:30">
      <c r="B682" s="229" t="s">
        <v>1994</v>
      </c>
      <c r="C682" s="229"/>
      <c r="D682" s="229"/>
      <c r="F682" s="229" t="s">
        <v>1614</v>
      </c>
      <c r="G682" s="229"/>
      <c r="H682" s="229"/>
      <c r="I682" s="229"/>
      <c r="J682" s="229" t="s">
        <v>1995</v>
      </c>
      <c r="K682" s="229"/>
      <c r="L682" s="229"/>
      <c r="N682" s="229" t="s">
        <v>1996</v>
      </c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C682" s="249">
        <v>52.9</v>
      </c>
      <c r="AD682" s="249"/>
    </row>
    <row r="683" spans="1:30">
      <c r="C683" s="169" t="s">
        <v>2</v>
      </c>
      <c r="G683" s="169" t="s">
        <v>2</v>
      </c>
      <c r="K683" s="169" t="s">
        <v>2</v>
      </c>
      <c r="O683" s="247" t="s">
        <v>558</v>
      </c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</row>
    <row r="684" spans="1:30">
      <c r="B684" s="229" t="s">
        <v>1997</v>
      </c>
      <c r="C684" s="229"/>
      <c r="D684" s="229"/>
      <c r="F684" s="229" t="s">
        <v>1614</v>
      </c>
      <c r="G684" s="229"/>
      <c r="H684" s="229"/>
      <c r="I684" s="229"/>
      <c r="J684" s="229" t="s">
        <v>526</v>
      </c>
      <c r="K684" s="229"/>
      <c r="L684" s="229"/>
      <c r="N684" s="229" t="s">
        <v>527</v>
      </c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C684" s="249">
        <v>70.150000000000006</v>
      </c>
      <c r="AD684" s="249"/>
    </row>
    <row r="685" spans="1:30">
      <c r="C685" s="169" t="s">
        <v>2</v>
      </c>
      <c r="G685" s="169" t="s">
        <v>2</v>
      </c>
      <c r="K685" s="169" t="s">
        <v>2</v>
      </c>
      <c r="O685" s="247" t="s">
        <v>558</v>
      </c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</row>
    <row r="686" spans="1:30">
      <c r="B686" s="229" t="s">
        <v>1998</v>
      </c>
      <c r="C686" s="229"/>
      <c r="D686" s="229"/>
      <c r="F686" s="229" t="s">
        <v>1614</v>
      </c>
      <c r="G686" s="229"/>
      <c r="H686" s="229"/>
      <c r="I686" s="229"/>
      <c r="J686" s="229" t="s">
        <v>463</v>
      </c>
      <c r="K686" s="229"/>
      <c r="L686" s="229"/>
      <c r="N686" s="229" t="s">
        <v>464</v>
      </c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C686" s="249">
        <v>30.48</v>
      </c>
      <c r="AD686" s="249"/>
    </row>
    <row r="687" spans="1:30">
      <c r="C687" s="169" t="s">
        <v>2</v>
      </c>
      <c r="G687" s="169" t="s">
        <v>2</v>
      </c>
      <c r="K687" s="169" t="s">
        <v>2</v>
      </c>
      <c r="O687" s="247" t="s">
        <v>558</v>
      </c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</row>
    <row r="688" spans="1:30">
      <c r="B688" s="229" t="s">
        <v>1999</v>
      </c>
      <c r="C688" s="229"/>
      <c r="D688" s="229"/>
      <c r="F688" s="229" t="s">
        <v>1614</v>
      </c>
      <c r="G688" s="229"/>
      <c r="H688" s="229"/>
      <c r="I688" s="229"/>
      <c r="J688" s="229" t="s">
        <v>465</v>
      </c>
      <c r="K688" s="229"/>
      <c r="L688" s="229"/>
      <c r="N688" s="229" t="s">
        <v>466</v>
      </c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C688" s="249">
        <v>963.21</v>
      </c>
      <c r="AD688" s="249"/>
    </row>
    <row r="689" spans="3:30">
      <c r="C689" s="169" t="s">
        <v>2</v>
      </c>
      <c r="G689" s="169" t="s">
        <v>2</v>
      </c>
      <c r="K689" s="169" t="s">
        <v>2</v>
      </c>
      <c r="O689" s="247" t="s">
        <v>2000</v>
      </c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  <c r="AC689" s="248">
        <v>443.98</v>
      </c>
      <c r="AD689" s="248"/>
    </row>
    <row r="690" spans="3:30">
      <c r="C690" s="169" t="s">
        <v>2</v>
      </c>
      <c r="G690" s="169" t="s">
        <v>2</v>
      </c>
      <c r="K690" s="169" t="s">
        <v>2</v>
      </c>
      <c r="O690" s="247" t="s">
        <v>2001</v>
      </c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  <c r="AC690" s="248">
        <v>50.99</v>
      </c>
      <c r="AD690" s="248"/>
    </row>
    <row r="691" spans="3:30">
      <c r="C691" s="169" t="s">
        <v>2</v>
      </c>
      <c r="G691" s="169" t="s">
        <v>2</v>
      </c>
      <c r="K691" s="169" t="s">
        <v>2</v>
      </c>
      <c r="O691" s="247" t="s">
        <v>2001</v>
      </c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  <c r="AC691" s="248">
        <v>56.99</v>
      </c>
      <c r="AD691" s="248"/>
    </row>
    <row r="692" spans="3:30">
      <c r="C692" s="169" t="s">
        <v>2</v>
      </c>
      <c r="G692" s="169" t="s">
        <v>2</v>
      </c>
      <c r="K692" s="169" t="s">
        <v>2</v>
      </c>
      <c r="O692" s="247" t="s">
        <v>2002</v>
      </c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  <c r="AC692" s="248">
        <v>13.88</v>
      </c>
      <c r="AD692" s="248"/>
    </row>
    <row r="693" spans="3:30">
      <c r="C693" s="169" t="s">
        <v>2</v>
      </c>
      <c r="G693" s="169" t="s">
        <v>2</v>
      </c>
      <c r="K693" s="169" t="s">
        <v>2</v>
      </c>
      <c r="O693" s="247" t="s">
        <v>2003</v>
      </c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  <c r="AC693" s="248">
        <v>18.989999999999998</v>
      </c>
      <c r="AD693" s="248"/>
    </row>
    <row r="694" spans="3:30">
      <c r="C694" s="169" t="s">
        <v>2</v>
      </c>
      <c r="G694" s="169" t="s">
        <v>2</v>
      </c>
      <c r="K694" s="169" t="s">
        <v>2</v>
      </c>
      <c r="O694" s="247" t="s">
        <v>2004</v>
      </c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  <c r="AC694" s="248">
        <v>23.7</v>
      </c>
      <c r="AD694" s="248"/>
    </row>
    <row r="695" spans="3:30">
      <c r="C695" s="169" t="s">
        <v>2</v>
      </c>
      <c r="G695" s="169" t="s">
        <v>2</v>
      </c>
      <c r="K695" s="169" t="s">
        <v>2</v>
      </c>
      <c r="O695" s="247" t="s">
        <v>2005</v>
      </c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  <c r="AC695" s="248">
        <v>38.06</v>
      </c>
      <c r="AD695" s="248"/>
    </row>
    <row r="696" spans="3:30">
      <c r="C696" s="169" t="s">
        <v>2</v>
      </c>
      <c r="G696" s="169" t="s">
        <v>2</v>
      </c>
      <c r="K696" s="169" t="s">
        <v>2</v>
      </c>
      <c r="O696" s="247" t="s">
        <v>2006</v>
      </c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  <c r="AC696" s="248">
        <v>34.82</v>
      </c>
      <c r="AD696" s="248"/>
    </row>
    <row r="697" spans="3:30">
      <c r="C697" s="169" t="s">
        <v>2</v>
      </c>
      <c r="G697" s="169" t="s">
        <v>2</v>
      </c>
      <c r="K697" s="169" t="s">
        <v>2</v>
      </c>
      <c r="O697" s="247" t="s">
        <v>2007</v>
      </c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  <c r="AC697" s="248">
        <v>20.03</v>
      </c>
      <c r="AD697" s="248"/>
    </row>
    <row r="698" spans="3:30">
      <c r="C698" s="169" t="s">
        <v>2</v>
      </c>
      <c r="G698" s="169" t="s">
        <v>2</v>
      </c>
      <c r="K698" s="169" t="s">
        <v>2</v>
      </c>
      <c r="O698" s="247" t="s">
        <v>2008</v>
      </c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  <c r="AC698" s="248">
        <v>24.62</v>
      </c>
      <c r="AD698" s="248"/>
    </row>
    <row r="699" spans="3:30">
      <c r="C699" s="169" t="s">
        <v>2</v>
      </c>
      <c r="G699" s="169" t="s">
        <v>2</v>
      </c>
      <c r="K699" s="169" t="s">
        <v>2</v>
      </c>
      <c r="O699" s="247" t="s">
        <v>2009</v>
      </c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  <c r="AC699" s="248">
        <v>9.68</v>
      </c>
      <c r="AD699" s="248"/>
    </row>
    <row r="700" spans="3:30">
      <c r="C700" s="169" t="s">
        <v>2</v>
      </c>
      <c r="G700" s="169" t="s">
        <v>2</v>
      </c>
      <c r="K700" s="169" t="s">
        <v>2</v>
      </c>
      <c r="O700" s="247" t="s">
        <v>2010</v>
      </c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  <c r="AC700" s="248">
        <v>11.84</v>
      </c>
      <c r="AD700" s="248"/>
    </row>
    <row r="701" spans="3:30">
      <c r="C701" s="169" t="s">
        <v>2</v>
      </c>
      <c r="G701" s="169" t="s">
        <v>2</v>
      </c>
      <c r="K701" s="169" t="s">
        <v>2</v>
      </c>
      <c r="O701" s="247" t="s">
        <v>2011</v>
      </c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  <c r="AC701" s="248">
        <v>11.84</v>
      </c>
      <c r="AD701" s="248"/>
    </row>
    <row r="702" spans="3:30">
      <c r="C702" s="169" t="s">
        <v>2</v>
      </c>
      <c r="G702" s="169" t="s">
        <v>2</v>
      </c>
      <c r="K702" s="169" t="s">
        <v>2</v>
      </c>
      <c r="O702" s="247" t="s">
        <v>2012</v>
      </c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  <c r="AC702" s="248">
        <v>18.78</v>
      </c>
      <c r="AD702" s="248"/>
    </row>
    <row r="703" spans="3:30">
      <c r="C703" s="169" t="s">
        <v>2</v>
      </c>
      <c r="G703" s="169" t="s">
        <v>2</v>
      </c>
      <c r="K703" s="169" t="s">
        <v>2</v>
      </c>
      <c r="O703" s="247" t="s">
        <v>2013</v>
      </c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  <c r="AC703" s="248">
        <v>17.68</v>
      </c>
      <c r="AD703" s="248"/>
    </row>
    <row r="704" spans="3:30">
      <c r="C704" s="169" t="s">
        <v>2</v>
      </c>
      <c r="G704" s="169" t="s">
        <v>2</v>
      </c>
      <c r="K704" s="169" t="s">
        <v>2</v>
      </c>
      <c r="O704" s="247" t="s">
        <v>2014</v>
      </c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  <c r="AC704" s="248">
        <v>65.61</v>
      </c>
      <c r="AD704" s="248"/>
    </row>
    <row r="705" spans="2:30">
      <c r="C705" s="169" t="s">
        <v>2</v>
      </c>
      <c r="G705" s="169" t="s">
        <v>2</v>
      </c>
      <c r="K705" s="169" t="s">
        <v>2</v>
      </c>
      <c r="O705" s="247" t="s">
        <v>2015</v>
      </c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  <c r="AC705" s="248">
        <v>13.25</v>
      </c>
      <c r="AD705" s="248"/>
    </row>
    <row r="706" spans="2:30">
      <c r="C706" s="169" t="s">
        <v>2</v>
      </c>
      <c r="G706" s="169" t="s">
        <v>2</v>
      </c>
      <c r="K706" s="169" t="s">
        <v>2</v>
      </c>
      <c r="O706" s="247" t="s">
        <v>2016</v>
      </c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  <c r="AC706" s="248">
        <v>16.18</v>
      </c>
      <c r="AD706" s="248"/>
    </row>
    <row r="707" spans="2:30">
      <c r="C707" s="169" t="s">
        <v>2</v>
      </c>
      <c r="G707" s="169" t="s">
        <v>2</v>
      </c>
      <c r="K707" s="169" t="s">
        <v>2</v>
      </c>
      <c r="O707" s="247" t="s">
        <v>2017</v>
      </c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  <c r="AC707" s="248">
        <v>72.290000000000006</v>
      </c>
      <c r="AD707" s="248"/>
    </row>
    <row r="708" spans="2:30">
      <c r="B708" s="229" t="s">
        <v>2018</v>
      </c>
      <c r="C708" s="229"/>
      <c r="D708" s="229"/>
      <c r="F708" s="229" t="s">
        <v>1614</v>
      </c>
      <c r="G708" s="229"/>
      <c r="H708" s="229"/>
      <c r="I708" s="229"/>
      <c r="J708" s="229" t="s">
        <v>467</v>
      </c>
      <c r="K708" s="229"/>
      <c r="L708" s="229"/>
      <c r="N708" s="229" t="s">
        <v>468</v>
      </c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C708" s="249">
        <v>63.25</v>
      </c>
      <c r="AD708" s="249"/>
    </row>
    <row r="709" spans="2:30">
      <c r="C709" s="169" t="s">
        <v>2</v>
      </c>
      <c r="G709" s="169" t="s">
        <v>2</v>
      </c>
      <c r="K709" s="169" t="s">
        <v>2</v>
      </c>
      <c r="O709" s="247" t="s">
        <v>558</v>
      </c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</row>
    <row r="710" spans="2:30">
      <c r="B710" s="229" t="s">
        <v>2019</v>
      </c>
      <c r="C710" s="229"/>
      <c r="D710" s="229"/>
      <c r="F710" s="229" t="s">
        <v>1614</v>
      </c>
      <c r="G710" s="229"/>
      <c r="H710" s="229"/>
      <c r="I710" s="229"/>
      <c r="J710" s="229" t="s">
        <v>469</v>
      </c>
      <c r="K710" s="229"/>
      <c r="L710" s="229"/>
      <c r="N710" s="229" t="s">
        <v>470</v>
      </c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C710" s="249">
        <v>63.37</v>
      </c>
      <c r="AD710" s="249"/>
    </row>
    <row r="711" spans="2:30">
      <c r="C711" s="169" t="s">
        <v>2</v>
      </c>
      <c r="G711" s="169" t="s">
        <v>2</v>
      </c>
      <c r="K711" s="169" t="s">
        <v>2</v>
      </c>
      <c r="O711" s="247" t="s">
        <v>558</v>
      </c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</row>
    <row r="712" spans="2:30">
      <c r="B712" s="229" t="s">
        <v>2020</v>
      </c>
      <c r="C712" s="229"/>
      <c r="D712" s="229"/>
      <c r="F712" s="229" t="s">
        <v>1614</v>
      </c>
      <c r="G712" s="229"/>
      <c r="H712" s="229"/>
      <c r="I712" s="229"/>
      <c r="J712" s="229" t="s">
        <v>2021</v>
      </c>
      <c r="K712" s="229"/>
      <c r="L712" s="229"/>
      <c r="N712" s="229" t="s">
        <v>2022</v>
      </c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C712" s="249">
        <v>254.15</v>
      </c>
      <c r="AD712" s="249"/>
    </row>
    <row r="713" spans="2:30">
      <c r="C713" s="169" t="s">
        <v>2</v>
      </c>
      <c r="G713" s="169" t="s">
        <v>2</v>
      </c>
      <c r="K713" s="169" t="s">
        <v>2</v>
      </c>
      <c r="O713" s="247" t="s">
        <v>558</v>
      </c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  <c r="AC713" s="248">
        <v>118.45</v>
      </c>
      <c r="AD713" s="248"/>
    </row>
    <row r="714" spans="2:30">
      <c r="C714" s="169" t="s">
        <v>2</v>
      </c>
      <c r="G714" s="169" t="s">
        <v>2</v>
      </c>
      <c r="K714" s="169" t="s">
        <v>2</v>
      </c>
      <c r="O714" s="247" t="s">
        <v>371</v>
      </c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  <c r="AC714" s="248">
        <v>135.69999999999999</v>
      </c>
      <c r="AD714" s="248"/>
    </row>
    <row r="715" spans="2:30">
      <c r="B715" s="229" t="s">
        <v>2023</v>
      </c>
      <c r="C715" s="229"/>
      <c r="D715" s="229"/>
      <c r="F715" s="229" t="s">
        <v>1614</v>
      </c>
      <c r="G715" s="229"/>
      <c r="H715" s="229"/>
      <c r="I715" s="229"/>
      <c r="J715" s="229" t="s">
        <v>2024</v>
      </c>
      <c r="K715" s="229"/>
      <c r="L715" s="229"/>
      <c r="N715" s="229" t="s">
        <v>2025</v>
      </c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C715" s="249">
        <v>8606.33</v>
      </c>
      <c r="AD715" s="249"/>
    </row>
    <row r="716" spans="2:30">
      <c r="C716" s="169" t="s">
        <v>2</v>
      </c>
      <c r="G716" s="169" t="s">
        <v>2</v>
      </c>
      <c r="K716" s="169" t="s">
        <v>2</v>
      </c>
      <c r="O716" s="247" t="s">
        <v>2026</v>
      </c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  <c r="AC716" s="248">
        <v>6449.63</v>
      </c>
      <c r="AD716" s="248"/>
    </row>
    <row r="717" spans="2:30">
      <c r="C717" s="169" t="s">
        <v>2</v>
      </c>
      <c r="G717" s="169" t="s">
        <v>2</v>
      </c>
      <c r="K717" s="169" t="s">
        <v>2</v>
      </c>
      <c r="O717" s="247" t="s">
        <v>2026</v>
      </c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  <c r="AC717" s="248">
        <v>1296.75</v>
      </c>
      <c r="AD717" s="248"/>
    </row>
    <row r="718" spans="2:30">
      <c r="C718" s="169" t="s">
        <v>2</v>
      </c>
      <c r="G718" s="169" t="s">
        <v>2</v>
      </c>
      <c r="K718" s="169" t="s">
        <v>2</v>
      </c>
      <c r="O718" s="247" t="s">
        <v>2026</v>
      </c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  <c r="AC718" s="248">
        <v>859.95</v>
      </c>
      <c r="AD718" s="248"/>
    </row>
    <row r="719" spans="2:30">
      <c r="B719" s="229" t="s">
        <v>2027</v>
      </c>
      <c r="C719" s="229"/>
      <c r="D719" s="229"/>
      <c r="F719" s="229" t="s">
        <v>1614</v>
      </c>
      <c r="G719" s="229"/>
      <c r="H719" s="229"/>
      <c r="I719" s="229"/>
      <c r="J719" s="229" t="s">
        <v>475</v>
      </c>
      <c r="K719" s="229"/>
      <c r="L719" s="229"/>
      <c r="N719" s="229" t="s">
        <v>476</v>
      </c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C719" s="249">
        <v>85.68</v>
      </c>
      <c r="AD719" s="249"/>
    </row>
    <row r="720" spans="2:30">
      <c r="C720" s="169" t="s">
        <v>2</v>
      </c>
      <c r="G720" s="169" t="s">
        <v>2</v>
      </c>
      <c r="K720" s="169" t="s">
        <v>2</v>
      </c>
      <c r="O720" s="247" t="s">
        <v>558</v>
      </c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</row>
    <row r="721" spans="1:30">
      <c r="B721" s="229" t="s">
        <v>2028</v>
      </c>
      <c r="C721" s="229"/>
      <c r="D721" s="229"/>
      <c r="F721" s="229" t="s">
        <v>1614</v>
      </c>
      <c r="G721" s="229"/>
      <c r="H721" s="229"/>
      <c r="I721" s="229"/>
      <c r="J721" s="229" t="s">
        <v>530</v>
      </c>
      <c r="K721" s="229"/>
      <c r="L721" s="229"/>
      <c r="N721" s="229" t="s">
        <v>531</v>
      </c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C721" s="249">
        <v>70.150000000000006</v>
      </c>
      <c r="AD721" s="249"/>
    </row>
    <row r="722" spans="1:30">
      <c r="C722" s="169" t="s">
        <v>2</v>
      </c>
      <c r="G722" s="169" t="s">
        <v>2</v>
      </c>
      <c r="K722" s="169" t="s">
        <v>2</v>
      </c>
      <c r="O722" s="247" t="s">
        <v>558</v>
      </c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</row>
    <row r="723" spans="1:30">
      <c r="B723" s="229" t="s">
        <v>2029</v>
      </c>
      <c r="C723" s="229"/>
      <c r="D723" s="229"/>
      <c r="F723" s="229" t="s">
        <v>1614</v>
      </c>
      <c r="G723" s="229"/>
      <c r="H723" s="229"/>
      <c r="I723" s="229"/>
      <c r="J723" s="229" t="s">
        <v>2030</v>
      </c>
      <c r="K723" s="229"/>
      <c r="L723" s="229"/>
      <c r="N723" s="229" t="s">
        <v>2031</v>
      </c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C723" s="249">
        <v>17.829999999999998</v>
      </c>
      <c r="AD723" s="249"/>
    </row>
    <row r="724" spans="1:30">
      <c r="C724" s="169" t="s">
        <v>2</v>
      </c>
      <c r="G724" s="169" t="s">
        <v>2</v>
      </c>
      <c r="K724" s="169" t="s">
        <v>2</v>
      </c>
      <c r="O724" s="247" t="s">
        <v>371</v>
      </c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</row>
    <row r="725" spans="1:30">
      <c r="B725" s="229" t="s">
        <v>2032</v>
      </c>
      <c r="C725" s="229"/>
      <c r="D725" s="229"/>
      <c r="F725" s="229" t="s">
        <v>1614</v>
      </c>
      <c r="G725" s="229"/>
      <c r="H725" s="229"/>
      <c r="I725" s="229"/>
      <c r="J725" s="229" t="s">
        <v>532</v>
      </c>
      <c r="K725" s="229"/>
      <c r="L725" s="229"/>
      <c r="N725" s="229" t="s">
        <v>533</v>
      </c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C725" s="249">
        <v>109.83</v>
      </c>
      <c r="AD725" s="249"/>
    </row>
    <row r="726" spans="1:30">
      <c r="C726" s="169" t="s">
        <v>2</v>
      </c>
      <c r="G726" s="169" t="s">
        <v>2</v>
      </c>
      <c r="K726" s="169" t="s">
        <v>2</v>
      </c>
      <c r="O726" s="247" t="s">
        <v>558</v>
      </c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</row>
    <row r="727" spans="1:30">
      <c r="B727" s="229" t="s">
        <v>2033</v>
      </c>
      <c r="C727" s="229"/>
      <c r="D727" s="229"/>
      <c r="F727" s="229" t="s">
        <v>1614</v>
      </c>
      <c r="G727" s="229"/>
      <c r="H727" s="229"/>
      <c r="I727" s="229"/>
      <c r="J727" s="229" t="s">
        <v>477</v>
      </c>
      <c r="K727" s="229"/>
      <c r="L727" s="229"/>
      <c r="N727" s="229" t="s">
        <v>478</v>
      </c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C727" s="249">
        <v>32.78</v>
      </c>
      <c r="AD727" s="249"/>
    </row>
    <row r="728" spans="1:30">
      <c r="C728" s="169" t="s">
        <v>2</v>
      </c>
      <c r="G728" s="169" t="s">
        <v>2</v>
      </c>
      <c r="K728" s="169" t="s">
        <v>2</v>
      </c>
      <c r="O728" s="247" t="s">
        <v>558</v>
      </c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</row>
    <row r="729" spans="1:30">
      <c r="B729" s="229" t="s">
        <v>2034</v>
      </c>
      <c r="C729" s="229"/>
      <c r="D729" s="229"/>
      <c r="F729" s="229" t="s">
        <v>1614</v>
      </c>
      <c r="G729" s="229"/>
      <c r="H729" s="229"/>
      <c r="I729" s="229"/>
      <c r="J729" s="229" t="s">
        <v>479</v>
      </c>
      <c r="K729" s="229"/>
      <c r="L729" s="229"/>
      <c r="N729" s="229" t="s">
        <v>480</v>
      </c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C729" s="249">
        <v>111.55</v>
      </c>
      <c r="AD729" s="249"/>
    </row>
    <row r="730" spans="1:30">
      <c r="C730" s="169" t="s">
        <v>2</v>
      </c>
      <c r="G730" s="169" t="s">
        <v>2</v>
      </c>
      <c r="K730" s="169" t="s">
        <v>2</v>
      </c>
      <c r="O730" s="247" t="s">
        <v>558</v>
      </c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</row>
    <row r="731" spans="1:30" ht="10.5" customHeight="1"/>
    <row r="732" spans="1:30" ht="12" customHeight="1"/>
    <row r="733" spans="1:30" ht="13.5" customHeight="1">
      <c r="A733" s="227" t="s">
        <v>1568</v>
      </c>
      <c r="B733" s="227"/>
      <c r="C733" s="227"/>
      <c r="D733" s="227"/>
      <c r="E733" s="227"/>
      <c r="F733" s="227"/>
      <c r="G733" s="227"/>
      <c r="H733" s="227"/>
      <c r="I733" s="227"/>
      <c r="J733" s="227"/>
      <c r="K733" s="227"/>
      <c r="L733" s="227"/>
      <c r="M733" s="227"/>
      <c r="R733" s="228" t="s">
        <v>2035</v>
      </c>
      <c r="S733" s="228"/>
      <c r="T733" s="228"/>
      <c r="U733" s="228"/>
      <c r="V733" s="228"/>
      <c r="W733" s="228"/>
      <c r="X733" s="228"/>
      <c r="Y733" s="228"/>
      <c r="Z733" s="228"/>
      <c r="AA733" s="228"/>
      <c r="AB733" s="228"/>
      <c r="AC733" s="228"/>
      <c r="AD733" s="228"/>
    </row>
    <row r="734" spans="1:30" ht="25.5" customHeight="1">
      <c r="C734" s="237" t="s">
        <v>347</v>
      </c>
      <c r="D734" s="237"/>
      <c r="E734" s="237"/>
      <c r="F734" s="237"/>
      <c r="G734" s="237"/>
      <c r="H734" s="237"/>
      <c r="I734" s="237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</row>
    <row r="735" spans="1:30" ht="7.5" customHeight="1"/>
    <row r="736" spans="1:30" ht="18.75" customHeight="1">
      <c r="I736" s="243" t="s">
        <v>348</v>
      </c>
      <c r="J736" s="243"/>
      <c r="K736" s="243"/>
      <c r="L736" s="243"/>
      <c r="M736" s="243"/>
      <c r="N736" s="243"/>
      <c r="O736" s="243"/>
      <c r="P736" s="243"/>
      <c r="S736" s="244" t="s">
        <v>1517</v>
      </c>
      <c r="T736" s="244"/>
      <c r="U736" s="244"/>
      <c r="V736" s="244"/>
      <c r="W736" s="244"/>
      <c r="X736" s="244"/>
      <c r="Y736" s="244"/>
    </row>
    <row r="737" spans="1:30" ht="6.75" customHeight="1"/>
    <row r="738" spans="1:30" ht="14.25" customHeight="1">
      <c r="A738" s="250" t="s">
        <v>349</v>
      </c>
      <c r="B738" s="250"/>
      <c r="C738" s="250"/>
      <c r="D738" s="250"/>
      <c r="E738" s="250"/>
      <c r="F738" s="250"/>
      <c r="G738" s="250"/>
      <c r="H738" s="250"/>
      <c r="I738" s="250"/>
      <c r="J738" s="250"/>
      <c r="K738" s="250"/>
      <c r="L738" s="250"/>
      <c r="M738" s="250"/>
      <c r="N738" s="250"/>
      <c r="O738" s="250"/>
    </row>
    <row r="739" spans="1:30">
      <c r="B739" s="251" t="s">
        <v>350</v>
      </c>
      <c r="C739" s="251"/>
      <c r="D739" s="251"/>
      <c r="F739" s="251" t="s">
        <v>351</v>
      </c>
      <c r="G739" s="251"/>
      <c r="H739" s="251"/>
      <c r="I739" s="251"/>
      <c r="J739" s="251" t="s">
        <v>352</v>
      </c>
      <c r="K739" s="251"/>
      <c r="L739" s="251"/>
      <c r="N739" s="251" t="s">
        <v>353</v>
      </c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1"/>
      <c r="AA739" s="251"/>
      <c r="AC739" s="252" t="s">
        <v>354</v>
      </c>
      <c r="AD739" s="252"/>
    </row>
    <row r="740" spans="1:30">
      <c r="B740" s="229" t="s">
        <v>2036</v>
      </c>
      <c r="C740" s="229"/>
      <c r="D740" s="229"/>
      <c r="F740" s="229" t="s">
        <v>1614</v>
      </c>
      <c r="G740" s="229"/>
      <c r="H740" s="229"/>
      <c r="I740" s="229"/>
      <c r="J740" s="229" t="s">
        <v>481</v>
      </c>
      <c r="K740" s="229"/>
      <c r="L740" s="229"/>
      <c r="N740" s="229" t="s">
        <v>482</v>
      </c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C740" s="249">
        <v>64.400000000000006</v>
      </c>
      <c r="AD740" s="249"/>
    </row>
    <row r="741" spans="1:30">
      <c r="C741" s="169" t="s">
        <v>2</v>
      </c>
      <c r="G741" s="169" t="s">
        <v>2</v>
      </c>
      <c r="K741" s="169" t="s">
        <v>2</v>
      </c>
      <c r="O741" s="247" t="s">
        <v>558</v>
      </c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</row>
    <row r="742" spans="1:30">
      <c r="B742" s="229" t="s">
        <v>2037</v>
      </c>
      <c r="C742" s="229"/>
      <c r="D742" s="229"/>
      <c r="F742" s="229" t="s">
        <v>1614</v>
      </c>
      <c r="G742" s="229"/>
      <c r="H742" s="229"/>
      <c r="I742" s="229"/>
      <c r="J742" s="229" t="s">
        <v>536</v>
      </c>
      <c r="K742" s="229"/>
      <c r="L742" s="229"/>
      <c r="N742" s="229" t="s">
        <v>537</v>
      </c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C742" s="249">
        <v>26.39</v>
      </c>
      <c r="AD742" s="249"/>
    </row>
    <row r="743" spans="1:30">
      <c r="C743" s="169" t="s">
        <v>2</v>
      </c>
      <c r="G743" s="169" t="s">
        <v>2</v>
      </c>
      <c r="K743" s="169" t="s">
        <v>2</v>
      </c>
      <c r="O743" s="247" t="s">
        <v>558</v>
      </c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</row>
    <row r="744" spans="1:30">
      <c r="B744" s="229" t="s">
        <v>2038</v>
      </c>
      <c r="C744" s="229"/>
      <c r="D744" s="229"/>
      <c r="F744" s="229" t="s">
        <v>1614</v>
      </c>
      <c r="G744" s="229"/>
      <c r="H744" s="229"/>
      <c r="I744" s="229"/>
      <c r="J744" s="229" t="s">
        <v>2039</v>
      </c>
      <c r="K744" s="229"/>
      <c r="L744" s="229"/>
      <c r="N744" s="229" t="s">
        <v>2040</v>
      </c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C744" s="249">
        <v>15.53</v>
      </c>
      <c r="AD744" s="249"/>
    </row>
    <row r="745" spans="1:30">
      <c r="C745" s="169" t="s">
        <v>2</v>
      </c>
      <c r="G745" s="169" t="s">
        <v>2</v>
      </c>
      <c r="K745" s="169" t="s">
        <v>2</v>
      </c>
      <c r="O745" s="247" t="s">
        <v>558</v>
      </c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</row>
    <row r="746" spans="1:30">
      <c r="B746" s="229" t="s">
        <v>2041</v>
      </c>
      <c r="C746" s="229"/>
      <c r="D746" s="229"/>
      <c r="F746" s="229" t="s">
        <v>1614</v>
      </c>
      <c r="G746" s="229"/>
      <c r="H746" s="229"/>
      <c r="I746" s="229"/>
      <c r="J746" s="229" t="s">
        <v>538</v>
      </c>
      <c r="K746" s="229"/>
      <c r="L746" s="229"/>
      <c r="N746" s="229" t="s">
        <v>539</v>
      </c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C746" s="249">
        <v>75.900000000000006</v>
      </c>
      <c r="AD746" s="249"/>
    </row>
    <row r="747" spans="1:30">
      <c r="C747" s="169" t="s">
        <v>2</v>
      </c>
      <c r="G747" s="169" t="s">
        <v>2</v>
      </c>
      <c r="K747" s="169" t="s">
        <v>2</v>
      </c>
      <c r="O747" s="247" t="s">
        <v>558</v>
      </c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</row>
    <row r="748" spans="1:30">
      <c r="B748" s="229" t="s">
        <v>2042</v>
      </c>
      <c r="C748" s="229"/>
      <c r="D748" s="229"/>
      <c r="F748" s="229" t="s">
        <v>1614</v>
      </c>
      <c r="G748" s="229"/>
      <c r="H748" s="229"/>
      <c r="I748" s="229"/>
      <c r="J748" s="229" t="s">
        <v>540</v>
      </c>
      <c r="K748" s="229"/>
      <c r="L748" s="229"/>
      <c r="N748" s="229" t="s">
        <v>541</v>
      </c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C748" s="249">
        <v>62.68</v>
      </c>
      <c r="AD748" s="249"/>
    </row>
    <row r="749" spans="1:30">
      <c r="C749" s="169" t="s">
        <v>2</v>
      </c>
      <c r="G749" s="169" t="s">
        <v>2</v>
      </c>
      <c r="K749" s="169" t="s">
        <v>2</v>
      </c>
      <c r="O749" s="247" t="s">
        <v>558</v>
      </c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</row>
    <row r="750" spans="1:30">
      <c r="B750" s="229" t="s">
        <v>2043</v>
      </c>
      <c r="C750" s="229"/>
      <c r="D750" s="229"/>
      <c r="F750" s="229" t="s">
        <v>1614</v>
      </c>
      <c r="G750" s="229"/>
      <c r="H750" s="229"/>
      <c r="I750" s="229"/>
      <c r="J750" s="229" t="s">
        <v>483</v>
      </c>
      <c r="K750" s="229"/>
      <c r="L750" s="229"/>
      <c r="N750" s="229" t="s">
        <v>484</v>
      </c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C750" s="249">
        <v>21.85</v>
      </c>
      <c r="AD750" s="249"/>
    </row>
    <row r="751" spans="1:30">
      <c r="C751" s="169" t="s">
        <v>2</v>
      </c>
      <c r="G751" s="169" t="s">
        <v>2</v>
      </c>
      <c r="K751" s="169" t="s">
        <v>2</v>
      </c>
      <c r="O751" s="247" t="s">
        <v>558</v>
      </c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</row>
    <row r="752" spans="1:30">
      <c r="B752" s="229" t="s">
        <v>2044</v>
      </c>
      <c r="C752" s="229"/>
      <c r="D752" s="229"/>
      <c r="F752" s="229" t="s">
        <v>1614</v>
      </c>
      <c r="G752" s="229"/>
      <c r="H752" s="229"/>
      <c r="I752" s="229"/>
      <c r="J752" s="229" t="s">
        <v>485</v>
      </c>
      <c r="K752" s="229"/>
      <c r="L752" s="229"/>
      <c r="N752" s="229" t="s">
        <v>486</v>
      </c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C752" s="249">
        <v>46.4</v>
      </c>
      <c r="AD752" s="249"/>
    </row>
    <row r="753" spans="2:30">
      <c r="C753" s="169" t="s">
        <v>2</v>
      </c>
      <c r="G753" s="169" t="s">
        <v>2</v>
      </c>
      <c r="K753" s="169" t="s">
        <v>2</v>
      </c>
      <c r="O753" s="247" t="s">
        <v>558</v>
      </c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</row>
    <row r="754" spans="2:30">
      <c r="B754" s="229" t="s">
        <v>2045</v>
      </c>
      <c r="C754" s="229"/>
      <c r="D754" s="229"/>
      <c r="F754" s="229" t="s">
        <v>1614</v>
      </c>
      <c r="G754" s="229"/>
      <c r="H754" s="229"/>
      <c r="I754" s="229"/>
      <c r="J754" s="229" t="s">
        <v>487</v>
      </c>
      <c r="K754" s="229"/>
      <c r="L754" s="229"/>
      <c r="N754" s="229" t="s">
        <v>488</v>
      </c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C754" s="249">
        <v>64.06</v>
      </c>
      <c r="AD754" s="249"/>
    </row>
    <row r="755" spans="2:30">
      <c r="C755" s="169" t="s">
        <v>2</v>
      </c>
      <c r="G755" s="169" t="s">
        <v>2</v>
      </c>
      <c r="K755" s="169" t="s">
        <v>2</v>
      </c>
      <c r="O755" s="247" t="s">
        <v>558</v>
      </c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</row>
    <row r="756" spans="2:30">
      <c r="B756" s="229" t="s">
        <v>2046</v>
      </c>
      <c r="C756" s="229"/>
      <c r="D756" s="229"/>
      <c r="F756" s="229" t="s">
        <v>1614</v>
      </c>
      <c r="G756" s="229"/>
      <c r="H756" s="229"/>
      <c r="I756" s="229"/>
      <c r="J756" s="229" t="s">
        <v>489</v>
      </c>
      <c r="K756" s="229"/>
      <c r="L756" s="229"/>
      <c r="N756" s="229" t="s">
        <v>490</v>
      </c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C756" s="249">
        <v>125.93</v>
      </c>
      <c r="AD756" s="249"/>
    </row>
    <row r="757" spans="2:30">
      <c r="C757" s="169" t="s">
        <v>2</v>
      </c>
      <c r="G757" s="169" t="s">
        <v>2</v>
      </c>
      <c r="K757" s="169" t="s">
        <v>2</v>
      </c>
      <c r="O757" s="247" t="s">
        <v>558</v>
      </c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</row>
    <row r="758" spans="2:30">
      <c r="B758" s="229" t="s">
        <v>2047</v>
      </c>
      <c r="C758" s="229"/>
      <c r="D758" s="229"/>
      <c r="F758" s="229" t="s">
        <v>1614</v>
      </c>
      <c r="G758" s="229"/>
      <c r="H758" s="229"/>
      <c r="I758" s="229"/>
      <c r="J758" s="229" t="s">
        <v>566</v>
      </c>
      <c r="K758" s="229"/>
      <c r="L758" s="229"/>
      <c r="N758" s="229" t="s">
        <v>567</v>
      </c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C758" s="249">
        <v>84.76</v>
      </c>
      <c r="AD758" s="249"/>
    </row>
    <row r="759" spans="2:30">
      <c r="C759" s="169" t="s">
        <v>2</v>
      </c>
      <c r="G759" s="169" t="s">
        <v>2</v>
      </c>
      <c r="K759" s="169" t="s">
        <v>2</v>
      </c>
      <c r="O759" s="247" t="s">
        <v>558</v>
      </c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</row>
    <row r="760" spans="2:30">
      <c r="B760" s="229" t="s">
        <v>2048</v>
      </c>
      <c r="C760" s="229"/>
      <c r="D760" s="229"/>
      <c r="F760" s="229" t="s">
        <v>1614</v>
      </c>
      <c r="G760" s="229"/>
      <c r="H760" s="229"/>
      <c r="I760" s="229"/>
      <c r="J760" s="229" t="s">
        <v>491</v>
      </c>
      <c r="K760" s="229"/>
      <c r="L760" s="229"/>
      <c r="N760" s="229" t="s">
        <v>492</v>
      </c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C760" s="249">
        <v>37.950000000000003</v>
      </c>
      <c r="AD760" s="249"/>
    </row>
    <row r="761" spans="2:30">
      <c r="C761" s="169" t="s">
        <v>2</v>
      </c>
      <c r="G761" s="169" t="s">
        <v>2</v>
      </c>
      <c r="K761" s="169" t="s">
        <v>2</v>
      </c>
      <c r="O761" s="247" t="s">
        <v>558</v>
      </c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</row>
    <row r="762" spans="2:30">
      <c r="B762" s="229" t="s">
        <v>2049</v>
      </c>
      <c r="C762" s="229"/>
      <c r="D762" s="229"/>
      <c r="F762" s="229" t="s">
        <v>1614</v>
      </c>
      <c r="G762" s="229"/>
      <c r="H762" s="229"/>
      <c r="I762" s="229"/>
      <c r="J762" s="229" t="s">
        <v>493</v>
      </c>
      <c r="K762" s="229"/>
      <c r="L762" s="229"/>
      <c r="N762" s="229" t="s">
        <v>494</v>
      </c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C762" s="249">
        <v>147.78</v>
      </c>
      <c r="AD762" s="249"/>
    </row>
    <row r="763" spans="2:30">
      <c r="C763" s="169" t="s">
        <v>2</v>
      </c>
      <c r="G763" s="169" t="s">
        <v>2</v>
      </c>
      <c r="K763" s="169" t="s">
        <v>2</v>
      </c>
      <c r="O763" s="247" t="s">
        <v>558</v>
      </c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</row>
    <row r="764" spans="2:30">
      <c r="B764" s="229" t="s">
        <v>2050</v>
      </c>
      <c r="C764" s="229"/>
      <c r="D764" s="229"/>
      <c r="F764" s="229" t="s">
        <v>1614</v>
      </c>
      <c r="G764" s="229"/>
      <c r="H764" s="229"/>
      <c r="I764" s="229"/>
      <c r="J764" s="229" t="s">
        <v>495</v>
      </c>
      <c r="K764" s="229"/>
      <c r="L764" s="229"/>
      <c r="N764" s="229" t="s">
        <v>496</v>
      </c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C764" s="249">
        <v>102.35</v>
      </c>
      <c r="AD764" s="249"/>
    </row>
    <row r="765" spans="2:30">
      <c r="C765" s="169" t="s">
        <v>2</v>
      </c>
      <c r="G765" s="169" t="s">
        <v>2</v>
      </c>
      <c r="K765" s="169" t="s">
        <v>2</v>
      </c>
      <c r="O765" s="247" t="s">
        <v>558</v>
      </c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</row>
    <row r="766" spans="2:30">
      <c r="B766" s="229" t="s">
        <v>2051</v>
      </c>
      <c r="C766" s="229"/>
      <c r="D766" s="229"/>
      <c r="F766" s="229" t="s">
        <v>1614</v>
      </c>
      <c r="G766" s="229"/>
      <c r="H766" s="229"/>
      <c r="I766" s="229"/>
      <c r="J766" s="229" t="s">
        <v>497</v>
      </c>
      <c r="K766" s="229"/>
      <c r="L766" s="229"/>
      <c r="N766" s="229" t="s">
        <v>498</v>
      </c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C766" s="249">
        <v>49.34</v>
      </c>
      <c r="AD766" s="249"/>
    </row>
    <row r="767" spans="2:30">
      <c r="C767" s="169" t="s">
        <v>2</v>
      </c>
      <c r="G767" s="169" t="s">
        <v>2</v>
      </c>
      <c r="K767" s="169" t="s">
        <v>2</v>
      </c>
      <c r="O767" s="247" t="s">
        <v>558</v>
      </c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</row>
    <row r="768" spans="2:30">
      <c r="B768" s="229" t="s">
        <v>2052</v>
      </c>
      <c r="C768" s="229"/>
      <c r="D768" s="229"/>
      <c r="F768" s="229" t="s">
        <v>1614</v>
      </c>
      <c r="G768" s="229"/>
      <c r="H768" s="229"/>
      <c r="I768" s="229"/>
      <c r="J768" s="229" t="s">
        <v>2053</v>
      </c>
      <c r="K768" s="229"/>
      <c r="L768" s="229"/>
      <c r="N768" s="229" t="s">
        <v>2054</v>
      </c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C768" s="249">
        <v>25.19</v>
      </c>
      <c r="AD768" s="249"/>
    </row>
    <row r="769" spans="2:30">
      <c r="C769" s="169" t="s">
        <v>2</v>
      </c>
      <c r="G769" s="169" t="s">
        <v>2</v>
      </c>
      <c r="K769" s="169" t="s">
        <v>2</v>
      </c>
      <c r="O769" s="247" t="s">
        <v>558</v>
      </c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</row>
    <row r="770" spans="2:30">
      <c r="B770" s="229" t="s">
        <v>2055</v>
      </c>
      <c r="C770" s="229"/>
      <c r="D770" s="229"/>
      <c r="F770" s="229" t="s">
        <v>1614</v>
      </c>
      <c r="G770" s="229"/>
      <c r="H770" s="229"/>
      <c r="I770" s="229"/>
      <c r="J770" s="229" t="s">
        <v>499</v>
      </c>
      <c r="K770" s="229"/>
      <c r="L770" s="229"/>
      <c r="N770" s="229" t="s">
        <v>500</v>
      </c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C770" s="249">
        <v>56.35</v>
      </c>
      <c r="AD770" s="249"/>
    </row>
    <row r="771" spans="2:30">
      <c r="C771" s="169" t="s">
        <v>2</v>
      </c>
      <c r="G771" s="169" t="s">
        <v>2</v>
      </c>
      <c r="K771" s="169" t="s">
        <v>2</v>
      </c>
      <c r="O771" s="247" t="s">
        <v>558</v>
      </c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</row>
    <row r="772" spans="2:30">
      <c r="B772" s="229" t="s">
        <v>2056</v>
      </c>
      <c r="C772" s="229"/>
      <c r="D772" s="229"/>
      <c r="F772" s="229" t="s">
        <v>1614</v>
      </c>
      <c r="G772" s="229"/>
      <c r="H772" s="229"/>
      <c r="I772" s="229"/>
      <c r="J772" s="229" t="s">
        <v>2057</v>
      </c>
      <c r="K772" s="229"/>
      <c r="L772" s="229"/>
      <c r="N772" s="229" t="s">
        <v>2058</v>
      </c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C772" s="249">
        <v>54.05</v>
      </c>
      <c r="AD772" s="249"/>
    </row>
    <row r="773" spans="2:30">
      <c r="C773" s="169" t="s">
        <v>2</v>
      </c>
      <c r="G773" s="169" t="s">
        <v>2</v>
      </c>
      <c r="K773" s="169" t="s">
        <v>2</v>
      </c>
      <c r="O773" s="247" t="s">
        <v>558</v>
      </c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</row>
    <row r="774" spans="2:30">
      <c r="B774" s="229" t="s">
        <v>2059</v>
      </c>
      <c r="C774" s="229"/>
      <c r="D774" s="229"/>
      <c r="F774" s="229" t="s">
        <v>1614</v>
      </c>
      <c r="G774" s="229"/>
      <c r="H774" s="229"/>
      <c r="I774" s="229"/>
      <c r="J774" s="229" t="s">
        <v>1958</v>
      </c>
      <c r="K774" s="229"/>
      <c r="L774" s="229"/>
      <c r="N774" s="229" t="s">
        <v>1959</v>
      </c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C774" s="249">
        <v>4000</v>
      </c>
      <c r="AD774" s="249"/>
    </row>
    <row r="775" spans="2:30">
      <c r="C775" s="169" t="s">
        <v>2</v>
      </c>
      <c r="G775" s="169" t="s">
        <v>2</v>
      </c>
      <c r="K775" s="169" t="s">
        <v>2</v>
      </c>
      <c r="O775" s="247" t="s">
        <v>1960</v>
      </c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</row>
    <row r="776" spans="2:30">
      <c r="B776" s="229" t="s">
        <v>2060</v>
      </c>
      <c r="C776" s="229"/>
      <c r="D776" s="229"/>
      <c r="F776" s="229" t="s">
        <v>1614</v>
      </c>
      <c r="G776" s="229"/>
      <c r="H776" s="229"/>
      <c r="I776" s="229"/>
      <c r="J776" s="229" t="s">
        <v>501</v>
      </c>
      <c r="K776" s="229"/>
      <c r="L776" s="229"/>
      <c r="N776" s="229" t="s">
        <v>502</v>
      </c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C776" s="249">
        <v>64.400000000000006</v>
      </c>
      <c r="AD776" s="249"/>
    </row>
    <row r="777" spans="2:30">
      <c r="C777" s="169" t="s">
        <v>2</v>
      </c>
      <c r="G777" s="169" t="s">
        <v>2</v>
      </c>
      <c r="K777" s="169" t="s">
        <v>2</v>
      </c>
      <c r="O777" s="247" t="s">
        <v>558</v>
      </c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</row>
    <row r="778" spans="2:30">
      <c r="B778" s="229" t="s">
        <v>2061</v>
      </c>
      <c r="C778" s="229"/>
      <c r="D778" s="229"/>
      <c r="F778" s="229" t="s">
        <v>1614</v>
      </c>
      <c r="G778" s="229"/>
      <c r="H778" s="229"/>
      <c r="I778" s="229"/>
      <c r="J778" s="229" t="s">
        <v>544</v>
      </c>
      <c r="K778" s="229"/>
      <c r="L778" s="229"/>
      <c r="N778" s="229" t="s">
        <v>545</v>
      </c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C778" s="249">
        <v>101.2</v>
      </c>
      <c r="AD778" s="249"/>
    </row>
    <row r="779" spans="2:30">
      <c r="C779" s="169" t="s">
        <v>2</v>
      </c>
      <c r="G779" s="169" t="s">
        <v>2</v>
      </c>
      <c r="K779" s="169" t="s">
        <v>2</v>
      </c>
      <c r="O779" s="247" t="s">
        <v>558</v>
      </c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</row>
    <row r="780" spans="2:30">
      <c r="B780" s="229" t="s">
        <v>2062</v>
      </c>
      <c r="C780" s="229"/>
      <c r="D780" s="229"/>
      <c r="F780" s="229" t="s">
        <v>1614</v>
      </c>
      <c r="G780" s="229"/>
      <c r="H780" s="229"/>
      <c r="I780" s="229"/>
      <c r="J780" s="229" t="s">
        <v>2063</v>
      </c>
      <c r="K780" s="229"/>
      <c r="L780" s="229"/>
      <c r="N780" s="229" t="s">
        <v>2064</v>
      </c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C780" s="249">
        <v>45.77</v>
      </c>
      <c r="AD780" s="249"/>
    </row>
    <row r="781" spans="2:30">
      <c r="C781" s="169" t="s">
        <v>2</v>
      </c>
      <c r="G781" s="169" t="s">
        <v>2</v>
      </c>
      <c r="K781" s="169" t="s">
        <v>2</v>
      </c>
      <c r="O781" s="247" t="s">
        <v>558</v>
      </c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</row>
    <row r="782" spans="2:30">
      <c r="B782" s="229" t="s">
        <v>2065</v>
      </c>
      <c r="C782" s="229"/>
      <c r="D782" s="229"/>
      <c r="F782" s="229" t="s">
        <v>1614</v>
      </c>
      <c r="G782" s="229"/>
      <c r="H782" s="229"/>
      <c r="I782" s="229"/>
      <c r="J782" s="229" t="s">
        <v>574</v>
      </c>
      <c r="K782" s="229"/>
      <c r="L782" s="229"/>
      <c r="N782" s="229" t="s">
        <v>575</v>
      </c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C782" s="249">
        <v>119.83</v>
      </c>
      <c r="AD782" s="249"/>
    </row>
    <row r="783" spans="2:30">
      <c r="C783" s="169" t="s">
        <v>2</v>
      </c>
      <c r="G783" s="169" t="s">
        <v>2</v>
      </c>
      <c r="K783" s="169" t="s">
        <v>2</v>
      </c>
      <c r="O783" s="247" t="s">
        <v>558</v>
      </c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</row>
    <row r="784" spans="2:30">
      <c r="B784" s="229" t="s">
        <v>2066</v>
      </c>
      <c r="C784" s="229"/>
      <c r="D784" s="229"/>
      <c r="F784" s="229" t="s">
        <v>1614</v>
      </c>
      <c r="G784" s="229"/>
      <c r="H784" s="229"/>
      <c r="I784" s="229"/>
      <c r="J784" s="229" t="s">
        <v>503</v>
      </c>
      <c r="K784" s="229"/>
      <c r="L784" s="229"/>
      <c r="N784" s="229" t="s">
        <v>504</v>
      </c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C784" s="249">
        <v>64.8</v>
      </c>
      <c r="AD784" s="249"/>
    </row>
    <row r="785" spans="1:30">
      <c r="C785" s="169" t="s">
        <v>2</v>
      </c>
      <c r="G785" s="169" t="s">
        <v>2</v>
      </c>
      <c r="K785" s="169" t="s">
        <v>2</v>
      </c>
      <c r="O785" s="247" t="s">
        <v>558</v>
      </c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</row>
    <row r="786" spans="1:30">
      <c r="B786" s="229" t="s">
        <v>2067</v>
      </c>
      <c r="C786" s="229"/>
      <c r="D786" s="229"/>
      <c r="F786" s="229" t="s">
        <v>1614</v>
      </c>
      <c r="G786" s="229"/>
      <c r="H786" s="229"/>
      <c r="I786" s="229"/>
      <c r="J786" s="229" t="s">
        <v>2068</v>
      </c>
      <c r="K786" s="229"/>
      <c r="L786" s="229"/>
      <c r="N786" s="229" t="s">
        <v>2069</v>
      </c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C786" s="249">
        <v>5.18</v>
      </c>
      <c r="AD786" s="249"/>
    </row>
    <row r="787" spans="1:30">
      <c r="C787" s="169" t="s">
        <v>2</v>
      </c>
      <c r="G787" s="169" t="s">
        <v>2</v>
      </c>
      <c r="K787" s="169" t="s">
        <v>2</v>
      </c>
      <c r="O787" s="247" t="s">
        <v>558</v>
      </c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</row>
    <row r="788" spans="1:30">
      <c r="B788" s="229" t="s">
        <v>2070</v>
      </c>
      <c r="C788" s="229"/>
      <c r="D788" s="229"/>
      <c r="F788" s="229" t="s">
        <v>1614</v>
      </c>
      <c r="G788" s="229"/>
      <c r="H788" s="229"/>
      <c r="I788" s="229"/>
      <c r="J788" s="229" t="s">
        <v>505</v>
      </c>
      <c r="K788" s="229"/>
      <c r="L788" s="229"/>
      <c r="N788" s="229" t="s">
        <v>506</v>
      </c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C788" s="249">
        <v>29.61</v>
      </c>
      <c r="AD788" s="249"/>
    </row>
    <row r="789" spans="1:30">
      <c r="C789" s="169" t="s">
        <v>2</v>
      </c>
      <c r="G789" s="169" t="s">
        <v>2</v>
      </c>
      <c r="K789" s="169" t="s">
        <v>2</v>
      </c>
      <c r="O789" s="247" t="s">
        <v>558</v>
      </c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</row>
    <row r="790" spans="1:30">
      <c r="B790" s="229" t="s">
        <v>2071</v>
      </c>
      <c r="C790" s="229"/>
      <c r="D790" s="229"/>
      <c r="F790" s="229" t="s">
        <v>1614</v>
      </c>
      <c r="G790" s="229"/>
      <c r="H790" s="229"/>
      <c r="I790" s="229"/>
      <c r="J790" s="229" t="s">
        <v>507</v>
      </c>
      <c r="K790" s="229"/>
      <c r="L790" s="229"/>
      <c r="N790" s="229" t="s">
        <v>508</v>
      </c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C790" s="249">
        <v>100.63</v>
      </c>
      <c r="AD790" s="249"/>
    </row>
    <row r="791" spans="1:30">
      <c r="C791" s="169" t="s">
        <v>2</v>
      </c>
      <c r="G791" s="169" t="s">
        <v>2</v>
      </c>
      <c r="K791" s="169" t="s">
        <v>2</v>
      </c>
      <c r="O791" s="247" t="s">
        <v>558</v>
      </c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</row>
    <row r="792" spans="1:30" ht="21" customHeight="1"/>
    <row r="793" spans="1:30" ht="12" customHeight="1"/>
    <row r="794" spans="1:30" ht="13.5" customHeight="1">
      <c r="A794" s="227" t="s">
        <v>1568</v>
      </c>
      <c r="B794" s="227"/>
      <c r="C794" s="227"/>
      <c r="D794" s="227"/>
      <c r="E794" s="227"/>
      <c r="F794" s="227"/>
      <c r="G794" s="227"/>
      <c r="H794" s="227"/>
      <c r="I794" s="227"/>
      <c r="J794" s="227"/>
      <c r="K794" s="227"/>
      <c r="L794" s="227"/>
      <c r="M794" s="227"/>
      <c r="R794" s="228" t="s">
        <v>2072</v>
      </c>
      <c r="S794" s="228"/>
      <c r="T794" s="228"/>
      <c r="U794" s="228"/>
      <c r="V794" s="228"/>
      <c r="W794" s="228"/>
      <c r="X794" s="228"/>
      <c r="Y794" s="228"/>
      <c r="Z794" s="228"/>
      <c r="AA794" s="228"/>
      <c r="AB794" s="228"/>
      <c r="AC794" s="228"/>
      <c r="AD794" s="228"/>
    </row>
    <row r="795" spans="1:30" ht="25.5" customHeight="1">
      <c r="C795" s="237" t="s">
        <v>347</v>
      </c>
      <c r="D795" s="237"/>
      <c r="E795" s="237"/>
      <c r="F795" s="237"/>
      <c r="G795" s="237"/>
      <c r="H795" s="237"/>
      <c r="I795" s="237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</row>
    <row r="796" spans="1:30" ht="7.5" customHeight="1"/>
    <row r="797" spans="1:30" ht="18.75" customHeight="1">
      <c r="I797" s="243" t="s">
        <v>348</v>
      </c>
      <c r="J797" s="243"/>
      <c r="K797" s="243"/>
      <c r="L797" s="243"/>
      <c r="M797" s="243"/>
      <c r="N797" s="243"/>
      <c r="O797" s="243"/>
      <c r="P797" s="243"/>
      <c r="S797" s="244" t="s">
        <v>1517</v>
      </c>
      <c r="T797" s="244"/>
      <c r="U797" s="244"/>
      <c r="V797" s="244"/>
      <c r="W797" s="244"/>
      <c r="X797" s="244"/>
      <c r="Y797" s="244"/>
    </row>
    <row r="798" spans="1:30" ht="6.75" customHeight="1"/>
    <row r="799" spans="1:30" ht="14.25" customHeight="1">
      <c r="A799" s="250" t="s">
        <v>349</v>
      </c>
      <c r="B799" s="250"/>
      <c r="C799" s="250"/>
      <c r="D799" s="250"/>
      <c r="E799" s="250"/>
      <c r="F799" s="250"/>
      <c r="G799" s="250"/>
      <c r="H799" s="250"/>
      <c r="I799" s="250"/>
      <c r="J799" s="250"/>
      <c r="K799" s="250"/>
      <c r="L799" s="250"/>
      <c r="M799" s="250"/>
      <c r="N799" s="250"/>
      <c r="O799" s="250"/>
    </row>
    <row r="800" spans="1:30">
      <c r="B800" s="251" t="s">
        <v>350</v>
      </c>
      <c r="C800" s="251"/>
      <c r="D800" s="251"/>
      <c r="F800" s="251" t="s">
        <v>351</v>
      </c>
      <c r="G800" s="251"/>
      <c r="H800" s="251"/>
      <c r="I800" s="251"/>
      <c r="J800" s="251" t="s">
        <v>352</v>
      </c>
      <c r="K800" s="251"/>
      <c r="L800" s="251"/>
      <c r="N800" s="251" t="s">
        <v>353</v>
      </c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1"/>
      <c r="AA800" s="251"/>
      <c r="AC800" s="252" t="s">
        <v>354</v>
      </c>
      <c r="AD800" s="252"/>
    </row>
    <row r="801" spans="2:30">
      <c r="B801" s="229" t="s">
        <v>2073</v>
      </c>
      <c r="C801" s="229"/>
      <c r="D801" s="229"/>
      <c r="F801" s="229" t="s">
        <v>1614</v>
      </c>
      <c r="G801" s="229"/>
      <c r="H801" s="229"/>
      <c r="I801" s="229"/>
      <c r="J801" s="229" t="s">
        <v>1966</v>
      </c>
      <c r="K801" s="229"/>
      <c r="L801" s="229"/>
      <c r="N801" s="229" t="s">
        <v>1967</v>
      </c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C801" s="249">
        <v>132.83000000000001</v>
      </c>
      <c r="AD801" s="249"/>
    </row>
    <row r="802" spans="2:30">
      <c r="C802" s="169" t="s">
        <v>2</v>
      </c>
      <c r="G802" s="169" t="s">
        <v>2</v>
      </c>
      <c r="K802" s="169" t="s">
        <v>2</v>
      </c>
      <c r="O802" s="247" t="s">
        <v>558</v>
      </c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</row>
    <row r="803" spans="2:30">
      <c r="B803" s="229" t="s">
        <v>2074</v>
      </c>
      <c r="C803" s="229"/>
      <c r="D803" s="229"/>
      <c r="F803" s="229" t="s">
        <v>1614</v>
      </c>
      <c r="G803" s="229"/>
      <c r="H803" s="229"/>
      <c r="I803" s="229"/>
      <c r="J803" s="229" t="s">
        <v>546</v>
      </c>
      <c r="K803" s="229"/>
      <c r="L803" s="229"/>
      <c r="N803" s="229" t="s">
        <v>547</v>
      </c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C803" s="249">
        <v>98.33</v>
      </c>
      <c r="AD803" s="249"/>
    </row>
    <row r="804" spans="2:30">
      <c r="C804" s="169" t="s">
        <v>2</v>
      </c>
      <c r="G804" s="169" t="s">
        <v>2</v>
      </c>
      <c r="K804" s="169" t="s">
        <v>2</v>
      </c>
      <c r="O804" s="247" t="s">
        <v>558</v>
      </c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</row>
    <row r="805" spans="2:30">
      <c r="B805" s="229" t="s">
        <v>2075</v>
      </c>
      <c r="C805" s="229"/>
      <c r="D805" s="229"/>
      <c r="F805" s="229" t="s">
        <v>1614</v>
      </c>
      <c r="G805" s="229"/>
      <c r="H805" s="229"/>
      <c r="I805" s="229"/>
      <c r="J805" s="229" t="s">
        <v>509</v>
      </c>
      <c r="K805" s="229"/>
      <c r="L805" s="229"/>
      <c r="N805" s="229" t="s">
        <v>510</v>
      </c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C805" s="249">
        <v>69</v>
      </c>
      <c r="AD805" s="249"/>
    </row>
    <row r="806" spans="2:30">
      <c r="C806" s="169" t="s">
        <v>2</v>
      </c>
      <c r="G806" s="169" t="s">
        <v>2</v>
      </c>
      <c r="K806" s="169" t="s">
        <v>2</v>
      </c>
      <c r="O806" s="247" t="s">
        <v>558</v>
      </c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</row>
    <row r="807" spans="2:30">
      <c r="B807" s="229" t="s">
        <v>2076</v>
      </c>
      <c r="C807" s="229"/>
      <c r="D807" s="229"/>
      <c r="F807" s="229" t="s">
        <v>1614</v>
      </c>
      <c r="G807" s="229"/>
      <c r="H807" s="229"/>
      <c r="I807" s="229"/>
      <c r="J807" s="229" t="s">
        <v>511</v>
      </c>
      <c r="K807" s="229"/>
      <c r="L807" s="229"/>
      <c r="N807" s="229" t="s">
        <v>512</v>
      </c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C807" s="249">
        <v>16.100000000000001</v>
      </c>
      <c r="AD807" s="249"/>
    </row>
    <row r="808" spans="2:30">
      <c r="C808" s="169" t="s">
        <v>2</v>
      </c>
      <c r="G808" s="169" t="s">
        <v>2</v>
      </c>
      <c r="K808" s="169" t="s">
        <v>2</v>
      </c>
      <c r="O808" s="247" t="s">
        <v>558</v>
      </c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</row>
    <row r="809" spans="2:30">
      <c r="B809" s="229" t="s">
        <v>2077</v>
      </c>
      <c r="C809" s="229"/>
      <c r="D809" s="229"/>
      <c r="F809" s="229" t="s">
        <v>1614</v>
      </c>
      <c r="G809" s="229"/>
      <c r="H809" s="229"/>
      <c r="I809" s="229"/>
      <c r="J809" s="229" t="s">
        <v>570</v>
      </c>
      <c r="K809" s="229"/>
      <c r="L809" s="229"/>
      <c r="N809" s="229" t="s">
        <v>571</v>
      </c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C809" s="249">
        <v>106.72</v>
      </c>
      <c r="AD809" s="249"/>
    </row>
    <row r="810" spans="2:30">
      <c r="C810" s="169" t="s">
        <v>2</v>
      </c>
      <c r="G810" s="169" t="s">
        <v>2</v>
      </c>
      <c r="K810" s="169" t="s">
        <v>2</v>
      </c>
      <c r="O810" s="247" t="s">
        <v>558</v>
      </c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</row>
    <row r="811" spans="2:30">
      <c r="B811" s="229" t="s">
        <v>2078</v>
      </c>
      <c r="C811" s="229"/>
      <c r="D811" s="229"/>
      <c r="F811" s="229" t="s">
        <v>1614</v>
      </c>
      <c r="G811" s="229"/>
      <c r="H811" s="229"/>
      <c r="I811" s="229"/>
      <c r="J811" s="229" t="s">
        <v>513</v>
      </c>
      <c r="K811" s="229"/>
      <c r="L811" s="229"/>
      <c r="N811" s="229" t="s">
        <v>514</v>
      </c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C811" s="249">
        <v>188.6</v>
      </c>
      <c r="AD811" s="249"/>
    </row>
    <row r="812" spans="2:30">
      <c r="C812" s="169" t="s">
        <v>2</v>
      </c>
      <c r="G812" s="169" t="s">
        <v>2</v>
      </c>
      <c r="K812" s="169" t="s">
        <v>2</v>
      </c>
      <c r="O812" s="247" t="s">
        <v>558</v>
      </c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</row>
    <row r="813" spans="2:30">
      <c r="B813" s="229" t="s">
        <v>2079</v>
      </c>
      <c r="C813" s="229"/>
      <c r="D813" s="229"/>
      <c r="F813" s="229" t="s">
        <v>1614</v>
      </c>
      <c r="G813" s="229"/>
      <c r="H813" s="229"/>
      <c r="I813" s="229"/>
      <c r="J813" s="229" t="s">
        <v>1972</v>
      </c>
      <c r="K813" s="229"/>
      <c r="L813" s="229"/>
      <c r="N813" s="229" t="s">
        <v>1973</v>
      </c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C813" s="249">
        <v>36.92</v>
      </c>
      <c r="AD813" s="249"/>
    </row>
    <row r="814" spans="2:30">
      <c r="C814" s="169" t="s">
        <v>2</v>
      </c>
      <c r="G814" s="169" t="s">
        <v>2</v>
      </c>
      <c r="K814" s="169" t="s">
        <v>2</v>
      </c>
      <c r="O814" s="247" t="s">
        <v>558</v>
      </c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</row>
    <row r="815" spans="2:30">
      <c r="B815" s="229" t="s">
        <v>2080</v>
      </c>
      <c r="C815" s="229"/>
      <c r="D815" s="229"/>
      <c r="F815" s="229" t="s">
        <v>1614</v>
      </c>
      <c r="G815" s="229"/>
      <c r="H815" s="229"/>
      <c r="I815" s="229"/>
      <c r="J815" s="229" t="s">
        <v>2081</v>
      </c>
      <c r="K815" s="229"/>
      <c r="L815" s="229"/>
      <c r="N815" s="229" t="s">
        <v>2082</v>
      </c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C815" s="249">
        <v>31.63</v>
      </c>
      <c r="AD815" s="249"/>
    </row>
    <row r="816" spans="2:30">
      <c r="C816" s="169" t="s">
        <v>2</v>
      </c>
      <c r="G816" s="169" t="s">
        <v>2</v>
      </c>
      <c r="K816" s="169" t="s">
        <v>2</v>
      </c>
      <c r="O816" s="247" t="s">
        <v>558</v>
      </c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</row>
    <row r="817" spans="2:30">
      <c r="B817" s="229" t="s">
        <v>2083</v>
      </c>
      <c r="C817" s="229"/>
      <c r="D817" s="229"/>
      <c r="F817" s="229" t="s">
        <v>1614</v>
      </c>
      <c r="G817" s="229"/>
      <c r="H817" s="229"/>
      <c r="I817" s="229"/>
      <c r="J817" s="229" t="s">
        <v>2084</v>
      </c>
      <c r="K817" s="229"/>
      <c r="L817" s="229"/>
      <c r="N817" s="229" t="s">
        <v>2085</v>
      </c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C817" s="249">
        <v>41.98</v>
      </c>
      <c r="AD817" s="249"/>
    </row>
    <row r="818" spans="2:30">
      <c r="C818" s="169" t="s">
        <v>2</v>
      </c>
      <c r="G818" s="169" t="s">
        <v>2</v>
      </c>
      <c r="K818" s="169" t="s">
        <v>2</v>
      </c>
      <c r="O818" s="247" t="s">
        <v>558</v>
      </c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</row>
    <row r="819" spans="2:30">
      <c r="B819" s="229" t="s">
        <v>2086</v>
      </c>
      <c r="C819" s="229"/>
      <c r="D819" s="229"/>
      <c r="F819" s="229" t="s">
        <v>1614</v>
      </c>
      <c r="G819" s="229"/>
      <c r="H819" s="229"/>
      <c r="I819" s="229"/>
      <c r="J819" s="229" t="s">
        <v>518</v>
      </c>
      <c r="K819" s="229"/>
      <c r="L819" s="229"/>
      <c r="N819" s="229" t="s">
        <v>519</v>
      </c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C819" s="249">
        <v>22.43</v>
      </c>
      <c r="AD819" s="249"/>
    </row>
    <row r="820" spans="2:30">
      <c r="C820" s="169" t="s">
        <v>2</v>
      </c>
      <c r="G820" s="169" t="s">
        <v>2</v>
      </c>
      <c r="K820" s="169" t="s">
        <v>2</v>
      </c>
      <c r="O820" s="247" t="s">
        <v>558</v>
      </c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</row>
    <row r="821" spans="2:30">
      <c r="B821" s="229" t="s">
        <v>2087</v>
      </c>
      <c r="C821" s="229"/>
      <c r="D821" s="229"/>
      <c r="F821" s="229" t="s">
        <v>1614</v>
      </c>
      <c r="G821" s="229"/>
      <c r="H821" s="229"/>
      <c r="I821" s="229"/>
      <c r="J821" s="229" t="s">
        <v>550</v>
      </c>
      <c r="K821" s="229"/>
      <c r="L821" s="229"/>
      <c r="N821" s="229" t="s">
        <v>551</v>
      </c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C821" s="249">
        <v>85.1</v>
      </c>
      <c r="AD821" s="249"/>
    </row>
    <row r="822" spans="2:30">
      <c r="C822" s="169" t="s">
        <v>2</v>
      </c>
      <c r="G822" s="169" t="s">
        <v>2</v>
      </c>
      <c r="K822" s="169" t="s">
        <v>2</v>
      </c>
      <c r="O822" s="247" t="s">
        <v>558</v>
      </c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</row>
    <row r="823" spans="2:30">
      <c r="B823" s="229" t="s">
        <v>2088</v>
      </c>
      <c r="C823" s="229"/>
      <c r="D823" s="229"/>
      <c r="F823" s="229" t="s">
        <v>1614</v>
      </c>
      <c r="G823" s="229"/>
      <c r="H823" s="229"/>
      <c r="I823" s="229"/>
      <c r="J823" s="229" t="s">
        <v>522</v>
      </c>
      <c r="K823" s="229"/>
      <c r="L823" s="229"/>
      <c r="N823" s="229" t="s">
        <v>523</v>
      </c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C823" s="249">
        <v>129.38</v>
      </c>
      <c r="AD823" s="249"/>
    </row>
    <row r="824" spans="2:30">
      <c r="C824" s="169" t="s">
        <v>2</v>
      </c>
      <c r="G824" s="169" t="s">
        <v>2</v>
      </c>
      <c r="K824" s="169" t="s">
        <v>2</v>
      </c>
      <c r="O824" s="247" t="s">
        <v>558</v>
      </c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</row>
    <row r="825" spans="2:30">
      <c r="B825" s="229" t="s">
        <v>2089</v>
      </c>
      <c r="C825" s="229"/>
      <c r="D825" s="229"/>
      <c r="F825" s="229" t="s">
        <v>1614</v>
      </c>
      <c r="G825" s="229"/>
      <c r="H825" s="229"/>
      <c r="I825" s="229"/>
      <c r="J825" s="229" t="s">
        <v>572</v>
      </c>
      <c r="K825" s="229"/>
      <c r="L825" s="229"/>
      <c r="N825" s="229" t="s">
        <v>573</v>
      </c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C825" s="249">
        <v>218.39</v>
      </c>
      <c r="AD825" s="249"/>
    </row>
    <row r="826" spans="2:30">
      <c r="C826" s="169" t="s">
        <v>2</v>
      </c>
      <c r="G826" s="169" t="s">
        <v>2</v>
      </c>
      <c r="K826" s="169" t="s">
        <v>2</v>
      </c>
      <c r="O826" s="247" t="s">
        <v>558</v>
      </c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</row>
    <row r="827" spans="2:30">
      <c r="B827" s="229" t="s">
        <v>2090</v>
      </c>
      <c r="C827" s="229"/>
      <c r="D827" s="229"/>
      <c r="F827" s="229" t="s">
        <v>1614</v>
      </c>
      <c r="G827" s="229"/>
      <c r="H827" s="229"/>
      <c r="I827" s="229"/>
      <c r="J827" s="229" t="s">
        <v>2091</v>
      </c>
      <c r="K827" s="229"/>
      <c r="L827" s="229"/>
      <c r="N827" s="229" t="s">
        <v>2092</v>
      </c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C827" s="249">
        <v>32.6</v>
      </c>
      <c r="AD827" s="249"/>
    </row>
    <row r="828" spans="2:30">
      <c r="C828" s="169" t="s">
        <v>2</v>
      </c>
      <c r="G828" s="169" t="s">
        <v>2</v>
      </c>
      <c r="K828" s="169" t="s">
        <v>2</v>
      </c>
      <c r="O828" s="247" t="s">
        <v>558</v>
      </c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</row>
    <row r="829" spans="2:30">
      <c r="B829" s="229" t="s">
        <v>2093</v>
      </c>
      <c r="C829" s="229"/>
      <c r="D829" s="229"/>
      <c r="F829" s="229" t="s">
        <v>1614</v>
      </c>
      <c r="G829" s="229"/>
      <c r="H829" s="229"/>
      <c r="I829" s="229"/>
      <c r="J829" s="229" t="s">
        <v>2094</v>
      </c>
      <c r="K829" s="229"/>
      <c r="L829" s="229"/>
      <c r="N829" s="229" t="s">
        <v>2095</v>
      </c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C829" s="249">
        <v>99.48</v>
      </c>
      <c r="AD829" s="249"/>
    </row>
    <row r="830" spans="2:30">
      <c r="C830" s="169" t="s">
        <v>2</v>
      </c>
      <c r="G830" s="169" t="s">
        <v>2</v>
      </c>
      <c r="K830" s="169" t="s">
        <v>2</v>
      </c>
      <c r="O830" s="247" t="s">
        <v>558</v>
      </c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</row>
    <row r="831" spans="2:30">
      <c r="B831" s="229" t="s">
        <v>2096</v>
      </c>
      <c r="C831" s="229"/>
      <c r="D831" s="229"/>
      <c r="F831" s="229" t="s">
        <v>1614</v>
      </c>
      <c r="G831" s="229"/>
      <c r="H831" s="229"/>
      <c r="I831" s="229"/>
      <c r="J831" s="229" t="s">
        <v>2097</v>
      </c>
      <c r="K831" s="229"/>
      <c r="L831" s="229"/>
      <c r="N831" s="229" t="s">
        <v>2098</v>
      </c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C831" s="249">
        <v>14.38</v>
      </c>
      <c r="AD831" s="249"/>
    </row>
    <row r="832" spans="2:30">
      <c r="C832" s="169" t="s">
        <v>2</v>
      </c>
      <c r="G832" s="169" t="s">
        <v>2</v>
      </c>
      <c r="K832" s="169" t="s">
        <v>2</v>
      </c>
      <c r="O832" s="247" t="s">
        <v>558</v>
      </c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</row>
    <row r="833" spans="2:30">
      <c r="B833" s="229" t="s">
        <v>2099</v>
      </c>
      <c r="C833" s="229"/>
      <c r="D833" s="229"/>
      <c r="F833" s="229" t="s">
        <v>1614</v>
      </c>
      <c r="G833" s="229"/>
      <c r="H833" s="229"/>
      <c r="I833" s="229"/>
      <c r="J833" s="229" t="s">
        <v>554</v>
      </c>
      <c r="K833" s="229"/>
      <c r="L833" s="229"/>
      <c r="N833" s="229" t="s">
        <v>555</v>
      </c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C833" s="249">
        <v>52.9</v>
      </c>
      <c r="AD833" s="249"/>
    </row>
    <row r="834" spans="2:30">
      <c r="C834" s="169" t="s">
        <v>2</v>
      </c>
      <c r="G834" s="169" t="s">
        <v>2</v>
      </c>
      <c r="K834" s="169" t="s">
        <v>2</v>
      </c>
      <c r="O834" s="247" t="s">
        <v>558</v>
      </c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</row>
    <row r="835" spans="2:30">
      <c r="B835" s="229" t="s">
        <v>2100</v>
      </c>
      <c r="C835" s="229"/>
      <c r="D835" s="229"/>
      <c r="F835" s="229" t="s">
        <v>1693</v>
      </c>
      <c r="G835" s="229"/>
      <c r="H835" s="229"/>
      <c r="I835" s="229"/>
      <c r="J835" s="229" t="s">
        <v>2101</v>
      </c>
      <c r="K835" s="229"/>
      <c r="L835" s="229"/>
      <c r="N835" s="229" t="s">
        <v>2102</v>
      </c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C835" s="249">
        <v>12850</v>
      </c>
      <c r="AD835" s="249"/>
    </row>
    <row r="836" spans="2:30">
      <c r="C836" s="169" t="s">
        <v>2</v>
      </c>
      <c r="G836" s="169" t="s">
        <v>2</v>
      </c>
      <c r="K836" s="169" t="s">
        <v>2</v>
      </c>
      <c r="O836" s="247" t="s">
        <v>1698</v>
      </c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</row>
    <row r="837" spans="2:30">
      <c r="B837" s="229" t="s">
        <v>2103</v>
      </c>
      <c r="C837" s="229"/>
      <c r="D837" s="229"/>
      <c r="F837" s="229" t="s">
        <v>1693</v>
      </c>
      <c r="G837" s="229"/>
      <c r="H837" s="229"/>
      <c r="I837" s="229"/>
      <c r="J837" s="229" t="s">
        <v>465</v>
      </c>
      <c r="K837" s="229"/>
      <c r="L837" s="229"/>
      <c r="N837" s="229" t="s">
        <v>466</v>
      </c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C837" s="249">
        <v>1519.86</v>
      </c>
      <c r="AD837" s="249"/>
    </row>
    <row r="838" spans="2:30">
      <c r="C838" s="169" t="s">
        <v>2</v>
      </c>
      <c r="G838" s="169" t="s">
        <v>2</v>
      </c>
      <c r="K838" s="169" t="s">
        <v>2</v>
      </c>
      <c r="O838" s="247" t="s">
        <v>2104</v>
      </c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  <c r="AC838" s="248">
        <v>8.35</v>
      </c>
      <c r="AD838" s="248"/>
    </row>
    <row r="839" spans="2:30">
      <c r="C839" s="169" t="s">
        <v>2</v>
      </c>
      <c r="G839" s="169" t="s">
        <v>2</v>
      </c>
      <c r="K839" s="169" t="s">
        <v>2</v>
      </c>
      <c r="O839" s="247" t="s">
        <v>2105</v>
      </c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  <c r="AC839" s="248">
        <v>5.3</v>
      </c>
      <c r="AD839" s="248"/>
    </row>
    <row r="840" spans="2:30">
      <c r="C840" s="169" t="s">
        <v>2</v>
      </c>
      <c r="G840" s="169" t="s">
        <v>2</v>
      </c>
      <c r="K840" s="169" t="s">
        <v>2</v>
      </c>
      <c r="O840" s="247" t="s">
        <v>2106</v>
      </c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  <c r="AC840" s="248">
        <v>5.3</v>
      </c>
      <c r="AD840" s="248"/>
    </row>
    <row r="841" spans="2:30">
      <c r="C841" s="169" t="s">
        <v>2</v>
      </c>
      <c r="G841" s="169" t="s">
        <v>2</v>
      </c>
      <c r="K841" s="169" t="s">
        <v>2</v>
      </c>
      <c r="O841" s="247" t="s">
        <v>2107</v>
      </c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  <c r="AC841" s="248">
        <v>30.78</v>
      </c>
      <c r="AD841" s="248"/>
    </row>
    <row r="842" spans="2:30">
      <c r="C842" s="169" t="s">
        <v>2</v>
      </c>
      <c r="G842" s="169" t="s">
        <v>2</v>
      </c>
      <c r="K842" s="169" t="s">
        <v>2</v>
      </c>
      <c r="O842" s="247" t="s">
        <v>2108</v>
      </c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  <c r="AC842" s="248">
        <v>26.67</v>
      </c>
      <c r="AD842" s="248"/>
    </row>
    <row r="843" spans="2:30">
      <c r="C843" s="169" t="s">
        <v>2</v>
      </c>
      <c r="G843" s="169" t="s">
        <v>2</v>
      </c>
      <c r="K843" s="169" t="s">
        <v>2</v>
      </c>
      <c r="O843" s="247" t="s">
        <v>2109</v>
      </c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  <c r="AC843" s="248">
        <v>359.98</v>
      </c>
      <c r="AD843" s="248"/>
    </row>
    <row r="844" spans="2:30">
      <c r="C844" s="169" t="s">
        <v>2</v>
      </c>
      <c r="G844" s="169" t="s">
        <v>2</v>
      </c>
      <c r="K844" s="169" t="s">
        <v>2</v>
      </c>
      <c r="O844" s="247" t="s">
        <v>2110</v>
      </c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  <c r="AC844" s="248">
        <v>23.16</v>
      </c>
      <c r="AD844" s="248"/>
    </row>
    <row r="845" spans="2:30">
      <c r="C845" s="169" t="s">
        <v>2</v>
      </c>
      <c r="G845" s="169" t="s">
        <v>2</v>
      </c>
      <c r="K845" s="169" t="s">
        <v>2</v>
      </c>
      <c r="O845" s="247" t="s">
        <v>2111</v>
      </c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  <c r="AC845" s="248">
        <v>10.27</v>
      </c>
      <c r="AD845" s="248"/>
    </row>
    <row r="846" spans="2:30">
      <c r="C846" s="169" t="s">
        <v>2</v>
      </c>
      <c r="G846" s="169" t="s">
        <v>2</v>
      </c>
      <c r="K846" s="169" t="s">
        <v>2</v>
      </c>
      <c r="O846" s="247" t="s">
        <v>2112</v>
      </c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  <c r="AC846" s="248">
        <v>89.98</v>
      </c>
      <c r="AD846" s="248"/>
    </row>
    <row r="847" spans="2:30">
      <c r="C847" s="169" t="s">
        <v>2</v>
      </c>
      <c r="G847" s="169" t="s">
        <v>2</v>
      </c>
      <c r="K847" s="169" t="s">
        <v>2</v>
      </c>
      <c r="O847" s="247" t="s">
        <v>2113</v>
      </c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  <c r="AC847" s="248">
        <v>7.09</v>
      </c>
      <c r="AD847" s="248"/>
    </row>
    <row r="848" spans="2:30">
      <c r="C848" s="169" t="s">
        <v>2</v>
      </c>
      <c r="G848" s="169" t="s">
        <v>2</v>
      </c>
      <c r="K848" s="169" t="s">
        <v>2</v>
      </c>
      <c r="O848" s="247" t="s">
        <v>2114</v>
      </c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  <c r="AC848" s="248">
        <v>120.74</v>
      </c>
      <c r="AD848" s="248"/>
    </row>
    <row r="849" spans="1:30">
      <c r="C849" s="169" t="s">
        <v>2</v>
      </c>
      <c r="G849" s="169" t="s">
        <v>2</v>
      </c>
      <c r="K849" s="169" t="s">
        <v>2</v>
      </c>
      <c r="O849" s="247" t="s">
        <v>2115</v>
      </c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  <c r="AC849" s="248">
        <v>13.26</v>
      </c>
      <c r="AD849" s="248"/>
    </row>
    <row r="850" spans="1:30">
      <c r="C850" s="169" t="s">
        <v>2</v>
      </c>
      <c r="G850" s="169" t="s">
        <v>2</v>
      </c>
      <c r="K850" s="169" t="s">
        <v>2</v>
      </c>
      <c r="O850" s="247" t="s">
        <v>2116</v>
      </c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  <c r="AC850" s="248">
        <v>12.09</v>
      </c>
      <c r="AD850" s="248"/>
    </row>
    <row r="851" spans="1:30">
      <c r="C851" s="169" t="s">
        <v>2</v>
      </c>
      <c r="G851" s="169" t="s">
        <v>2</v>
      </c>
      <c r="K851" s="169" t="s">
        <v>2</v>
      </c>
      <c r="O851" s="247" t="s">
        <v>2108</v>
      </c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  <c r="AC851" s="248">
        <v>8.89</v>
      </c>
      <c r="AD851" s="248"/>
    </row>
    <row r="852" spans="1:30">
      <c r="C852" s="169" t="s">
        <v>2</v>
      </c>
      <c r="G852" s="169" t="s">
        <v>2</v>
      </c>
      <c r="K852" s="169" t="s">
        <v>2</v>
      </c>
      <c r="O852" s="247" t="s">
        <v>2117</v>
      </c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  <c r="AC852" s="248">
        <v>400</v>
      </c>
      <c r="AD852" s="248"/>
    </row>
    <row r="853" spans="1:30">
      <c r="C853" s="169" t="s">
        <v>2</v>
      </c>
      <c r="G853" s="169" t="s">
        <v>2</v>
      </c>
      <c r="K853" s="169" t="s">
        <v>2</v>
      </c>
      <c r="O853" s="247" t="s">
        <v>2118</v>
      </c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  <c r="AC853" s="248">
        <v>398</v>
      </c>
      <c r="AD853" s="248"/>
    </row>
    <row r="854" spans="1:30" ht="10.5" customHeight="1"/>
    <row r="855" spans="1:30" ht="12" customHeight="1"/>
    <row r="856" spans="1:30" ht="13.5" customHeight="1">
      <c r="A856" s="227" t="s">
        <v>1568</v>
      </c>
      <c r="B856" s="227"/>
      <c r="C856" s="227"/>
      <c r="D856" s="227"/>
      <c r="E856" s="227"/>
      <c r="F856" s="227"/>
      <c r="G856" s="227"/>
      <c r="H856" s="227"/>
      <c r="I856" s="227"/>
      <c r="J856" s="227"/>
      <c r="K856" s="227"/>
      <c r="L856" s="227"/>
      <c r="M856" s="227"/>
      <c r="R856" s="228" t="s">
        <v>2119</v>
      </c>
      <c r="S856" s="228"/>
      <c r="T856" s="228"/>
      <c r="U856" s="228"/>
      <c r="V856" s="228"/>
      <c r="W856" s="228"/>
      <c r="X856" s="228"/>
      <c r="Y856" s="228"/>
      <c r="Z856" s="228"/>
      <c r="AA856" s="228"/>
      <c r="AB856" s="228"/>
      <c r="AC856" s="228"/>
      <c r="AD856" s="228"/>
    </row>
    <row r="857" spans="1:30" ht="25.5" customHeight="1">
      <c r="C857" s="237" t="s">
        <v>347</v>
      </c>
      <c r="D857" s="237"/>
      <c r="E857" s="237"/>
      <c r="F857" s="237"/>
      <c r="G857" s="237"/>
      <c r="H857" s="237"/>
      <c r="I857" s="237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</row>
    <row r="858" spans="1:30" ht="7.5" customHeight="1"/>
    <row r="859" spans="1:30" ht="18.75" customHeight="1">
      <c r="I859" s="243" t="s">
        <v>348</v>
      </c>
      <c r="J859" s="243"/>
      <c r="K859" s="243"/>
      <c r="L859" s="243"/>
      <c r="M859" s="243"/>
      <c r="N859" s="243"/>
      <c r="O859" s="243"/>
      <c r="P859" s="243"/>
      <c r="S859" s="244" t="s">
        <v>1517</v>
      </c>
      <c r="T859" s="244"/>
      <c r="U859" s="244"/>
      <c r="V859" s="244"/>
      <c r="W859" s="244"/>
      <c r="X859" s="244"/>
      <c r="Y859" s="244"/>
    </row>
    <row r="860" spans="1:30" ht="6.75" customHeight="1"/>
    <row r="861" spans="1:30" ht="14.25" customHeight="1">
      <c r="A861" s="250" t="s">
        <v>349</v>
      </c>
      <c r="B861" s="250"/>
      <c r="C861" s="250"/>
      <c r="D861" s="250"/>
      <c r="E861" s="250"/>
      <c r="F861" s="250"/>
      <c r="G861" s="250"/>
      <c r="H861" s="250"/>
      <c r="I861" s="250"/>
      <c r="J861" s="250"/>
      <c r="K861" s="250"/>
      <c r="L861" s="250"/>
      <c r="M861" s="250"/>
      <c r="N861" s="250"/>
      <c r="O861" s="250"/>
    </row>
    <row r="862" spans="1:30">
      <c r="B862" s="251" t="s">
        <v>350</v>
      </c>
      <c r="C862" s="251"/>
      <c r="D862" s="251"/>
      <c r="F862" s="251" t="s">
        <v>351</v>
      </c>
      <c r="G862" s="251"/>
      <c r="H862" s="251"/>
      <c r="I862" s="251"/>
      <c r="J862" s="251" t="s">
        <v>352</v>
      </c>
      <c r="K862" s="251"/>
      <c r="L862" s="251"/>
      <c r="N862" s="251" t="s">
        <v>353</v>
      </c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/>
      <c r="AA862" s="251"/>
      <c r="AC862" s="252" t="s">
        <v>354</v>
      </c>
      <c r="AD862" s="252"/>
    </row>
    <row r="863" spans="1:30">
      <c r="B863" s="229" t="s">
        <v>2120</v>
      </c>
      <c r="C863" s="229"/>
      <c r="D863" s="229"/>
      <c r="F863" s="229" t="s">
        <v>1693</v>
      </c>
      <c r="G863" s="229"/>
      <c r="H863" s="229"/>
      <c r="I863" s="229"/>
      <c r="J863" s="229" t="s">
        <v>2121</v>
      </c>
      <c r="K863" s="229"/>
      <c r="L863" s="229"/>
      <c r="N863" s="229" t="s">
        <v>2122</v>
      </c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C863" s="249">
        <v>146.05000000000001</v>
      </c>
      <c r="AD863" s="249"/>
    </row>
    <row r="864" spans="1:30">
      <c r="C864" s="169" t="s">
        <v>2</v>
      </c>
      <c r="G864" s="169" t="s">
        <v>2</v>
      </c>
      <c r="K864" s="169" t="s">
        <v>2</v>
      </c>
      <c r="O864" s="247" t="s">
        <v>558</v>
      </c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</row>
    <row r="865" spans="2:30">
      <c r="B865" s="229" t="s">
        <v>2123</v>
      </c>
      <c r="C865" s="229"/>
      <c r="D865" s="229"/>
      <c r="F865" s="229" t="s">
        <v>1693</v>
      </c>
      <c r="G865" s="229"/>
      <c r="H865" s="229"/>
      <c r="I865" s="229"/>
      <c r="J865" s="229" t="s">
        <v>564</v>
      </c>
      <c r="K865" s="229"/>
      <c r="L865" s="229"/>
      <c r="N865" s="229" t="s">
        <v>565</v>
      </c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C865" s="249">
        <v>809.49</v>
      </c>
      <c r="AD865" s="249"/>
    </row>
    <row r="866" spans="2:30">
      <c r="C866" s="169" t="s">
        <v>2</v>
      </c>
      <c r="G866" s="169" t="s">
        <v>2</v>
      </c>
      <c r="K866" s="169" t="s">
        <v>2</v>
      </c>
      <c r="O866" s="247" t="s">
        <v>2124</v>
      </c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</row>
    <row r="867" spans="2:30">
      <c r="B867" s="229" t="s">
        <v>2125</v>
      </c>
      <c r="C867" s="229"/>
      <c r="D867" s="229"/>
      <c r="F867" s="229" t="s">
        <v>1693</v>
      </c>
      <c r="G867" s="229"/>
      <c r="H867" s="229"/>
      <c r="I867" s="229"/>
      <c r="J867" s="229" t="s">
        <v>2126</v>
      </c>
      <c r="K867" s="229"/>
      <c r="L867" s="229"/>
      <c r="N867" s="229" t="s">
        <v>2127</v>
      </c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C867" s="249">
        <v>29714.37</v>
      </c>
      <c r="AD867" s="249"/>
    </row>
    <row r="868" spans="2:30">
      <c r="C868" s="169" t="s">
        <v>2</v>
      </c>
      <c r="G868" s="169" t="s">
        <v>2</v>
      </c>
      <c r="K868" s="169" t="s">
        <v>2</v>
      </c>
      <c r="O868" s="247" t="s">
        <v>2128</v>
      </c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  <c r="AC868" s="248">
        <v>75</v>
      </c>
      <c r="AD868" s="248"/>
    </row>
    <row r="869" spans="2:30">
      <c r="C869" s="169" t="s">
        <v>2</v>
      </c>
      <c r="G869" s="169" t="s">
        <v>2</v>
      </c>
      <c r="K869" s="169" t="s">
        <v>2</v>
      </c>
      <c r="O869" s="247" t="s">
        <v>2128</v>
      </c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  <c r="AC869" s="248">
        <v>75</v>
      </c>
      <c r="AD869" s="248"/>
    </row>
    <row r="870" spans="2:30">
      <c r="C870" s="169" t="s">
        <v>2</v>
      </c>
      <c r="G870" s="169" t="s">
        <v>2</v>
      </c>
      <c r="K870" s="169" t="s">
        <v>2</v>
      </c>
      <c r="O870" s="247" t="s">
        <v>2128</v>
      </c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  <c r="AC870" s="248">
        <v>225</v>
      </c>
      <c r="AD870" s="248"/>
    </row>
    <row r="871" spans="2:30">
      <c r="C871" s="169" t="s">
        <v>2</v>
      </c>
      <c r="G871" s="169" t="s">
        <v>2</v>
      </c>
      <c r="K871" s="169" t="s">
        <v>2</v>
      </c>
      <c r="O871" s="247" t="s">
        <v>2128</v>
      </c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  <c r="AC871" s="248">
        <v>225</v>
      </c>
      <c r="AD871" s="248"/>
    </row>
    <row r="872" spans="2:30">
      <c r="C872" s="169" t="s">
        <v>2</v>
      </c>
      <c r="G872" s="169" t="s">
        <v>2</v>
      </c>
      <c r="K872" s="169" t="s">
        <v>2</v>
      </c>
      <c r="O872" s="247" t="s">
        <v>2128</v>
      </c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  <c r="AC872" s="248">
        <v>525</v>
      </c>
      <c r="AD872" s="248"/>
    </row>
    <row r="873" spans="2:30">
      <c r="C873" s="169" t="s">
        <v>2</v>
      </c>
      <c r="G873" s="169" t="s">
        <v>2</v>
      </c>
      <c r="K873" s="169" t="s">
        <v>2</v>
      </c>
      <c r="O873" s="247" t="s">
        <v>2128</v>
      </c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  <c r="AC873" s="248">
        <v>525</v>
      </c>
      <c r="AD873" s="248"/>
    </row>
    <row r="874" spans="2:30">
      <c r="C874" s="169" t="s">
        <v>2</v>
      </c>
      <c r="G874" s="169" t="s">
        <v>2</v>
      </c>
      <c r="K874" s="169" t="s">
        <v>2</v>
      </c>
      <c r="O874" s="247" t="s">
        <v>2128</v>
      </c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  <c r="AC874" s="248">
        <v>600</v>
      </c>
      <c r="AD874" s="248"/>
    </row>
    <row r="875" spans="2:30">
      <c r="C875" s="169" t="s">
        <v>2</v>
      </c>
      <c r="G875" s="169" t="s">
        <v>2</v>
      </c>
      <c r="K875" s="169" t="s">
        <v>2</v>
      </c>
      <c r="O875" s="247" t="s">
        <v>2128</v>
      </c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  <c r="AC875" s="248">
        <v>975</v>
      </c>
      <c r="AD875" s="248"/>
    </row>
    <row r="876" spans="2:30">
      <c r="C876" s="169" t="s">
        <v>2</v>
      </c>
      <c r="G876" s="169" t="s">
        <v>2</v>
      </c>
      <c r="K876" s="169" t="s">
        <v>2</v>
      </c>
      <c r="O876" s="247" t="s">
        <v>2128</v>
      </c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  <c r="AC876" s="248">
        <v>1125</v>
      </c>
      <c r="AD876" s="248"/>
    </row>
    <row r="877" spans="2:30">
      <c r="C877" s="169" t="s">
        <v>2</v>
      </c>
      <c r="G877" s="169" t="s">
        <v>2</v>
      </c>
      <c r="K877" s="169" t="s">
        <v>2</v>
      </c>
      <c r="O877" s="247" t="s">
        <v>2128</v>
      </c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  <c r="AC877" s="248">
        <v>1350</v>
      </c>
      <c r="AD877" s="248"/>
    </row>
    <row r="878" spans="2:30">
      <c r="C878" s="169" t="s">
        <v>2</v>
      </c>
      <c r="G878" s="169" t="s">
        <v>2</v>
      </c>
      <c r="K878" s="169" t="s">
        <v>2</v>
      </c>
      <c r="O878" s="247" t="s">
        <v>2128</v>
      </c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  <c r="AC878" s="248">
        <v>1500</v>
      </c>
      <c r="AD878" s="248"/>
    </row>
    <row r="879" spans="2:30">
      <c r="C879" s="169" t="s">
        <v>2</v>
      </c>
      <c r="G879" s="169" t="s">
        <v>2</v>
      </c>
      <c r="K879" s="169" t="s">
        <v>2</v>
      </c>
      <c r="O879" s="247" t="s">
        <v>2128</v>
      </c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  <c r="AC879" s="248">
        <v>1512.99</v>
      </c>
      <c r="AD879" s="248"/>
    </row>
    <row r="880" spans="2:30">
      <c r="C880" s="169" t="s">
        <v>2</v>
      </c>
      <c r="G880" s="169" t="s">
        <v>2</v>
      </c>
      <c r="K880" s="169" t="s">
        <v>2</v>
      </c>
      <c r="O880" s="247" t="s">
        <v>2128</v>
      </c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  <c r="AC880" s="248">
        <v>3930</v>
      </c>
      <c r="AD880" s="248"/>
    </row>
    <row r="881" spans="2:30">
      <c r="C881" s="169" t="s">
        <v>2</v>
      </c>
      <c r="G881" s="169" t="s">
        <v>2</v>
      </c>
      <c r="K881" s="169" t="s">
        <v>2</v>
      </c>
      <c r="O881" s="247" t="s">
        <v>2128</v>
      </c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  <c r="AC881" s="248">
        <v>4827.99</v>
      </c>
      <c r="AD881" s="248"/>
    </row>
    <row r="882" spans="2:30">
      <c r="C882" s="169" t="s">
        <v>2</v>
      </c>
      <c r="G882" s="169" t="s">
        <v>2</v>
      </c>
      <c r="K882" s="169" t="s">
        <v>2</v>
      </c>
      <c r="O882" s="247" t="s">
        <v>2128</v>
      </c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  <c r="AC882" s="248">
        <v>5333.39</v>
      </c>
      <c r="AD882" s="248"/>
    </row>
    <row r="883" spans="2:30">
      <c r="C883" s="169" t="s">
        <v>2</v>
      </c>
      <c r="G883" s="169" t="s">
        <v>2</v>
      </c>
      <c r="K883" s="169" t="s">
        <v>2</v>
      </c>
      <c r="O883" s="247" t="s">
        <v>2128</v>
      </c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  <c r="AC883" s="248">
        <v>6910</v>
      </c>
      <c r="AD883" s="248"/>
    </row>
    <row r="884" spans="2:30">
      <c r="B884" s="229" t="s">
        <v>2129</v>
      </c>
      <c r="C884" s="229"/>
      <c r="D884" s="229"/>
      <c r="F884" s="229" t="s">
        <v>1693</v>
      </c>
      <c r="G884" s="229"/>
      <c r="H884" s="229"/>
      <c r="I884" s="229"/>
      <c r="J884" s="229" t="s">
        <v>2130</v>
      </c>
      <c r="K884" s="229"/>
      <c r="L884" s="229"/>
      <c r="N884" s="229" t="s">
        <v>2131</v>
      </c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C884" s="249">
        <v>298.12</v>
      </c>
      <c r="AD884" s="249"/>
    </row>
    <row r="885" spans="2:30">
      <c r="C885" s="169" t="s">
        <v>2</v>
      </c>
      <c r="G885" s="169" t="s">
        <v>2</v>
      </c>
      <c r="K885" s="169" t="s">
        <v>2</v>
      </c>
      <c r="O885" s="247" t="s">
        <v>2132</v>
      </c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  <c r="AC885" s="248">
        <v>82.5</v>
      </c>
      <c r="AD885" s="248"/>
    </row>
    <row r="886" spans="2:30">
      <c r="C886" s="169" t="s">
        <v>2</v>
      </c>
      <c r="G886" s="169" t="s">
        <v>2</v>
      </c>
      <c r="K886" s="169" t="s">
        <v>2</v>
      </c>
      <c r="O886" s="247" t="s">
        <v>2132</v>
      </c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  <c r="AC886" s="248">
        <v>215.62</v>
      </c>
      <c r="AD886" s="248"/>
    </row>
    <row r="887" spans="2:30">
      <c r="B887" s="229" t="s">
        <v>2133</v>
      </c>
      <c r="C887" s="229"/>
      <c r="D887" s="229"/>
      <c r="F887" s="229" t="s">
        <v>1693</v>
      </c>
      <c r="G887" s="229"/>
      <c r="H887" s="229"/>
      <c r="I887" s="229"/>
      <c r="J887" s="229" t="s">
        <v>520</v>
      </c>
      <c r="K887" s="229"/>
      <c r="L887" s="229"/>
      <c r="N887" s="229" t="s">
        <v>521</v>
      </c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C887" s="249">
        <v>898</v>
      </c>
      <c r="AD887" s="249"/>
    </row>
    <row r="888" spans="2:30">
      <c r="C888" s="169" t="s">
        <v>2</v>
      </c>
      <c r="G888" s="169" t="s">
        <v>2</v>
      </c>
      <c r="K888" s="169" t="s">
        <v>2</v>
      </c>
      <c r="O888" s="247" t="s">
        <v>2134</v>
      </c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</row>
    <row r="889" spans="2:30">
      <c r="B889" s="229" t="s">
        <v>2135</v>
      </c>
      <c r="C889" s="229"/>
      <c r="D889" s="229"/>
      <c r="F889" s="229" t="s">
        <v>1693</v>
      </c>
      <c r="G889" s="229"/>
      <c r="H889" s="229"/>
      <c r="I889" s="229"/>
      <c r="J889" s="229" t="s">
        <v>436</v>
      </c>
      <c r="K889" s="229"/>
      <c r="L889" s="229"/>
      <c r="N889" s="229" t="s">
        <v>437</v>
      </c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C889" s="249">
        <v>500.01</v>
      </c>
      <c r="AD889" s="249"/>
    </row>
    <row r="890" spans="2:30">
      <c r="C890" s="169" t="s">
        <v>2</v>
      </c>
      <c r="G890" s="169" t="s">
        <v>2</v>
      </c>
      <c r="K890" s="169" t="s">
        <v>2</v>
      </c>
      <c r="O890" s="247" t="s">
        <v>439</v>
      </c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  <c r="AC890" s="248">
        <v>208.34</v>
      </c>
      <c r="AD890" s="248"/>
    </row>
    <row r="891" spans="2:30">
      <c r="C891" s="169" t="s">
        <v>2</v>
      </c>
      <c r="G891" s="169" t="s">
        <v>2</v>
      </c>
      <c r="K891" s="169" t="s">
        <v>2</v>
      </c>
      <c r="O891" s="247" t="s">
        <v>438</v>
      </c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  <c r="AC891" s="248">
        <v>291.67</v>
      </c>
      <c r="AD891" s="248"/>
    </row>
    <row r="892" spans="2:30">
      <c r="B892" s="229" t="s">
        <v>2136</v>
      </c>
      <c r="C892" s="229"/>
      <c r="D892" s="229"/>
      <c r="F892" s="229" t="s">
        <v>1787</v>
      </c>
      <c r="G892" s="229"/>
      <c r="H892" s="229"/>
      <c r="I892" s="229"/>
      <c r="J892" s="229" t="s">
        <v>2137</v>
      </c>
      <c r="K892" s="229"/>
      <c r="L892" s="229"/>
      <c r="N892" s="229" t="s">
        <v>2138</v>
      </c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C892" s="249">
        <v>195.5</v>
      </c>
      <c r="AD892" s="249"/>
    </row>
    <row r="893" spans="2:30">
      <c r="C893" s="169" t="s">
        <v>2</v>
      </c>
      <c r="G893" s="169" t="s">
        <v>2</v>
      </c>
      <c r="K893" s="169" t="s">
        <v>2</v>
      </c>
      <c r="O893" s="247" t="s">
        <v>2139</v>
      </c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</row>
    <row r="894" spans="2:30">
      <c r="B894" s="229" t="s">
        <v>2140</v>
      </c>
      <c r="C894" s="229"/>
      <c r="D894" s="229"/>
      <c r="F894" s="229" t="s">
        <v>1787</v>
      </c>
      <c r="G894" s="229"/>
      <c r="H894" s="229"/>
      <c r="I894" s="229"/>
      <c r="J894" s="229" t="s">
        <v>524</v>
      </c>
      <c r="K894" s="229"/>
      <c r="L894" s="229"/>
      <c r="N894" s="229" t="s">
        <v>525</v>
      </c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C894" s="249">
        <v>81.650000000000006</v>
      </c>
      <c r="AD894" s="249"/>
    </row>
    <row r="895" spans="2:30">
      <c r="C895" s="169" t="s">
        <v>2</v>
      </c>
      <c r="G895" s="169" t="s">
        <v>2</v>
      </c>
      <c r="K895" s="169" t="s">
        <v>2</v>
      </c>
      <c r="O895" s="247" t="s">
        <v>558</v>
      </c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</row>
    <row r="896" spans="2:30">
      <c r="B896" s="229" t="s">
        <v>2141</v>
      </c>
      <c r="C896" s="229"/>
      <c r="D896" s="229"/>
      <c r="F896" s="229" t="s">
        <v>1787</v>
      </c>
      <c r="G896" s="229"/>
      <c r="H896" s="229"/>
      <c r="I896" s="229"/>
      <c r="J896" s="229" t="s">
        <v>455</v>
      </c>
      <c r="K896" s="229"/>
      <c r="L896" s="229"/>
      <c r="N896" s="229" t="s">
        <v>456</v>
      </c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C896" s="249">
        <v>67.28</v>
      </c>
      <c r="AD896" s="249"/>
    </row>
    <row r="897" spans="2:30">
      <c r="C897" s="169" t="s">
        <v>2</v>
      </c>
      <c r="G897" s="169" t="s">
        <v>2</v>
      </c>
      <c r="K897" s="169" t="s">
        <v>2</v>
      </c>
      <c r="O897" s="247" t="s">
        <v>558</v>
      </c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</row>
    <row r="898" spans="2:30">
      <c r="B898" s="229" t="s">
        <v>2142</v>
      </c>
      <c r="C898" s="229"/>
      <c r="D898" s="229"/>
      <c r="F898" s="229" t="s">
        <v>1787</v>
      </c>
      <c r="G898" s="229"/>
      <c r="H898" s="229"/>
      <c r="I898" s="229"/>
      <c r="J898" s="229" t="s">
        <v>2143</v>
      </c>
      <c r="K898" s="229"/>
      <c r="L898" s="229"/>
      <c r="N898" s="229" t="s">
        <v>2144</v>
      </c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C898" s="249">
        <v>21.51</v>
      </c>
      <c r="AD898" s="249"/>
    </row>
    <row r="899" spans="2:30">
      <c r="C899" s="169" t="s">
        <v>2</v>
      </c>
      <c r="G899" s="169" t="s">
        <v>2</v>
      </c>
      <c r="K899" s="169" t="s">
        <v>2</v>
      </c>
      <c r="O899" s="247" t="s">
        <v>558</v>
      </c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</row>
    <row r="900" spans="2:30">
      <c r="B900" s="229" t="s">
        <v>2145</v>
      </c>
      <c r="C900" s="229"/>
      <c r="D900" s="229"/>
      <c r="F900" s="229" t="s">
        <v>1787</v>
      </c>
      <c r="G900" s="229"/>
      <c r="H900" s="229"/>
      <c r="I900" s="229"/>
      <c r="J900" s="229" t="s">
        <v>2146</v>
      </c>
      <c r="K900" s="229"/>
      <c r="L900" s="229"/>
      <c r="N900" s="229" t="s">
        <v>2147</v>
      </c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C900" s="249">
        <v>195.5</v>
      </c>
      <c r="AD900" s="249"/>
    </row>
    <row r="901" spans="2:30">
      <c r="C901" s="169" t="s">
        <v>2</v>
      </c>
      <c r="G901" s="169" t="s">
        <v>2</v>
      </c>
      <c r="K901" s="169" t="s">
        <v>2</v>
      </c>
      <c r="O901" s="247" t="s">
        <v>2132</v>
      </c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</row>
    <row r="902" spans="2:30">
      <c r="B902" s="229" t="s">
        <v>2148</v>
      </c>
      <c r="C902" s="229"/>
      <c r="D902" s="229"/>
      <c r="F902" s="229" t="s">
        <v>1787</v>
      </c>
      <c r="G902" s="229"/>
      <c r="H902" s="229"/>
      <c r="I902" s="229"/>
      <c r="J902" s="229" t="s">
        <v>2149</v>
      </c>
      <c r="K902" s="229"/>
      <c r="L902" s="229"/>
      <c r="N902" s="229" t="s">
        <v>2150</v>
      </c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C902" s="249">
        <v>58.42</v>
      </c>
      <c r="AD902" s="249"/>
    </row>
    <row r="903" spans="2:30">
      <c r="C903" s="169" t="s">
        <v>2</v>
      </c>
      <c r="G903" s="169" t="s">
        <v>2</v>
      </c>
      <c r="K903" s="169" t="s">
        <v>2</v>
      </c>
      <c r="O903" s="247" t="s">
        <v>558</v>
      </c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</row>
    <row r="904" spans="2:30">
      <c r="B904" s="229" t="s">
        <v>2151</v>
      </c>
      <c r="C904" s="229"/>
      <c r="D904" s="229"/>
      <c r="F904" s="229" t="s">
        <v>1787</v>
      </c>
      <c r="G904" s="229"/>
      <c r="H904" s="229"/>
      <c r="I904" s="229"/>
      <c r="J904" s="229" t="s">
        <v>528</v>
      </c>
      <c r="K904" s="229"/>
      <c r="L904" s="229"/>
      <c r="N904" s="229" t="s">
        <v>529</v>
      </c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C904" s="249">
        <v>160.94</v>
      </c>
      <c r="AD904" s="249"/>
    </row>
    <row r="905" spans="2:30">
      <c r="C905" s="169" t="s">
        <v>2</v>
      </c>
      <c r="G905" s="169" t="s">
        <v>2</v>
      </c>
      <c r="K905" s="169" t="s">
        <v>2</v>
      </c>
      <c r="O905" s="247" t="s">
        <v>558</v>
      </c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</row>
    <row r="906" spans="2:30">
      <c r="B906" s="229" t="s">
        <v>2152</v>
      </c>
      <c r="C906" s="229"/>
      <c r="D906" s="229"/>
      <c r="F906" s="229" t="s">
        <v>1787</v>
      </c>
      <c r="G906" s="229"/>
      <c r="H906" s="229"/>
      <c r="I906" s="229"/>
      <c r="J906" s="229" t="s">
        <v>2153</v>
      </c>
      <c r="K906" s="229"/>
      <c r="L906" s="229"/>
      <c r="N906" s="229" t="s">
        <v>2154</v>
      </c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C906" s="249">
        <v>420.6</v>
      </c>
      <c r="AD906" s="249"/>
    </row>
    <row r="907" spans="2:30">
      <c r="C907" s="169" t="s">
        <v>2</v>
      </c>
      <c r="G907" s="169" t="s">
        <v>2</v>
      </c>
      <c r="K907" s="169" t="s">
        <v>2</v>
      </c>
      <c r="O907" s="247" t="s">
        <v>2155</v>
      </c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  <c r="AC907" s="248">
        <v>82.5</v>
      </c>
      <c r="AD907" s="248"/>
    </row>
    <row r="908" spans="2:30">
      <c r="C908" s="169" t="s">
        <v>2</v>
      </c>
      <c r="G908" s="169" t="s">
        <v>2</v>
      </c>
      <c r="K908" s="169" t="s">
        <v>2</v>
      </c>
      <c r="O908" s="247" t="s">
        <v>2155</v>
      </c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  <c r="AC908" s="248">
        <v>338.1</v>
      </c>
      <c r="AD908" s="248"/>
    </row>
    <row r="909" spans="2:30">
      <c r="B909" s="229" t="s">
        <v>2156</v>
      </c>
      <c r="C909" s="229"/>
      <c r="D909" s="229"/>
      <c r="F909" s="229" t="s">
        <v>1787</v>
      </c>
      <c r="G909" s="229"/>
      <c r="H909" s="229"/>
      <c r="I909" s="229"/>
      <c r="J909" s="229" t="s">
        <v>473</v>
      </c>
      <c r="K909" s="229"/>
      <c r="L909" s="229"/>
      <c r="N909" s="229" t="s">
        <v>474</v>
      </c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C909" s="249">
        <v>13.28</v>
      </c>
      <c r="AD909" s="249"/>
    </row>
    <row r="910" spans="2:30">
      <c r="C910" s="169" t="s">
        <v>2</v>
      </c>
      <c r="G910" s="169" t="s">
        <v>2</v>
      </c>
      <c r="K910" s="169" t="s">
        <v>2</v>
      </c>
      <c r="O910" s="247" t="s">
        <v>558</v>
      </c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</row>
    <row r="911" spans="2:30">
      <c r="B911" s="229" t="s">
        <v>2157</v>
      </c>
      <c r="C911" s="229"/>
      <c r="D911" s="229"/>
      <c r="F911" s="229" t="s">
        <v>1787</v>
      </c>
      <c r="G911" s="229"/>
      <c r="H911" s="229"/>
      <c r="I911" s="229"/>
      <c r="J911" s="229" t="s">
        <v>2030</v>
      </c>
      <c r="K911" s="229"/>
      <c r="L911" s="229"/>
      <c r="N911" s="229" t="s">
        <v>2031</v>
      </c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C911" s="249">
        <v>120.46</v>
      </c>
      <c r="AD911" s="249"/>
    </row>
    <row r="912" spans="2:30">
      <c r="C912" s="169" t="s">
        <v>2</v>
      </c>
      <c r="G912" s="169" t="s">
        <v>2</v>
      </c>
      <c r="K912" s="169" t="s">
        <v>2</v>
      </c>
      <c r="O912" s="247" t="s">
        <v>558</v>
      </c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</row>
    <row r="913" spans="1:30">
      <c r="B913" s="229" t="s">
        <v>2158</v>
      </c>
      <c r="C913" s="229"/>
      <c r="D913" s="229"/>
      <c r="F913" s="229" t="s">
        <v>1787</v>
      </c>
      <c r="G913" s="229"/>
      <c r="H913" s="229"/>
      <c r="I913" s="229"/>
      <c r="J913" s="229" t="s">
        <v>2159</v>
      </c>
      <c r="K913" s="229"/>
      <c r="L913" s="229"/>
      <c r="N913" s="229" t="s">
        <v>2160</v>
      </c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C913" s="249">
        <v>68.14</v>
      </c>
      <c r="AD913" s="249"/>
    </row>
    <row r="914" spans="1:30">
      <c r="C914" s="169" t="s">
        <v>2</v>
      </c>
      <c r="G914" s="169" t="s">
        <v>2</v>
      </c>
      <c r="K914" s="169" t="s">
        <v>2</v>
      </c>
      <c r="O914" s="247" t="s">
        <v>558</v>
      </c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</row>
    <row r="915" spans="1:30" ht="21.75" customHeight="1"/>
    <row r="916" spans="1:30" ht="12" customHeight="1"/>
    <row r="917" spans="1:30" ht="13.5" customHeight="1">
      <c r="A917" s="227" t="s">
        <v>1568</v>
      </c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  <c r="R917" s="228" t="s">
        <v>2161</v>
      </c>
      <c r="S917" s="228"/>
      <c r="T917" s="228"/>
      <c r="U917" s="228"/>
      <c r="V917" s="228"/>
      <c r="W917" s="228"/>
      <c r="X917" s="228"/>
      <c r="Y917" s="228"/>
      <c r="Z917" s="228"/>
      <c r="AA917" s="228"/>
      <c r="AB917" s="228"/>
      <c r="AC917" s="228"/>
      <c r="AD917" s="228"/>
    </row>
    <row r="918" spans="1:30" ht="25.5" customHeight="1">
      <c r="C918" s="237" t="s">
        <v>347</v>
      </c>
      <c r="D918" s="237"/>
      <c r="E918" s="237"/>
      <c r="F918" s="237"/>
      <c r="G918" s="237"/>
      <c r="H918" s="237"/>
      <c r="I918" s="237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</row>
    <row r="919" spans="1:30" ht="7.5" customHeight="1"/>
    <row r="920" spans="1:30" ht="18.75" customHeight="1">
      <c r="I920" s="243" t="s">
        <v>348</v>
      </c>
      <c r="J920" s="243"/>
      <c r="K920" s="243"/>
      <c r="L920" s="243"/>
      <c r="M920" s="243"/>
      <c r="N920" s="243"/>
      <c r="O920" s="243"/>
      <c r="P920" s="243"/>
      <c r="S920" s="244" t="s">
        <v>1517</v>
      </c>
      <c r="T920" s="244"/>
      <c r="U920" s="244"/>
      <c r="V920" s="244"/>
      <c r="W920" s="244"/>
      <c r="X920" s="244"/>
      <c r="Y920" s="244"/>
    </row>
    <row r="921" spans="1:30" ht="6.75" customHeight="1"/>
    <row r="922" spans="1:30" ht="14.25" customHeight="1">
      <c r="A922" s="250" t="s">
        <v>349</v>
      </c>
      <c r="B922" s="250"/>
      <c r="C922" s="250"/>
      <c r="D922" s="250"/>
      <c r="E922" s="250"/>
      <c r="F922" s="250"/>
      <c r="G922" s="250"/>
      <c r="H922" s="250"/>
      <c r="I922" s="250"/>
      <c r="J922" s="250"/>
      <c r="K922" s="250"/>
      <c r="L922" s="250"/>
      <c r="M922" s="250"/>
      <c r="N922" s="250"/>
      <c r="O922" s="250"/>
    </row>
    <row r="923" spans="1:30">
      <c r="B923" s="251" t="s">
        <v>350</v>
      </c>
      <c r="C923" s="251"/>
      <c r="D923" s="251"/>
      <c r="F923" s="251" t="s">
        <v>351</v>
      </c>
      <c r="G923" s="251"/>
      <c r="H923" s="251"/>
      <c r="I923" s="251"/>
      <c r="J923" s="251" t="s">
        <v>352</v>
      </c>
      <c r="K923" s="251"/>
      <c r="L923" s="251"/>
      <c r="N923" s="251" t="s">
        <v>353</v>
      </c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1"/>
      <c r="AA923" s="251"/>
      <c r="AC923" s="252" t="s">
        <v>354</v>
      </c>
      <c r="AD923" s="252"/>
    </row>
    <row r="924" spans="1:30">
      <c r="B924" s="229" t="s">
        <v>2162</v>
      </c>
      <c r="C924" s="229"/>
      <c r="D924" s="229"/>
      <c r="F924" s="229" t="s">
        <v>1787</v>
      </c>
      <c r="G924" s="229"/>
      <c r="H924" s="229"/>
      <c r="I924" s="229"/>
      <c r="J924" s="229" t="s">
        <v>562</v>
      </c>
      <c r="K924" s="229"/>
      <c r="L924" s="229"/>
      <c r="N924" s="229" t="s">
        <v>563</v>
      </c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C924" s="249">
        <v>120.75</v>
      </c>
      <c r="AD924" s="249"/>
    </row>
    <row r="925" spans="1:30">
      <c r="C925" s="169" t="s">
        <v>2</v>
      </c>
      <c r="G925" s="169" t="s">
        <v>2</v>
      </c>
      <c r="K925" s="169" t="s">
        <v>2</v>
      </c>
      <c r="O925" s="247" t="s">
        <v>558</v>
      </c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</row>
    <row r="926" spans="1:30">
      <c r="B926" s="229" t="s">
        <v>2163</v>
      </c>
      <c r="C926" s="229"/>
      <c r="D926" s="229"/>
      <c r="F926" s="229" t="s">
        <v>1787</v>
      </c>
      <c r="G926" s="229"/>
      <c r="H926" s="229"/>
      <c r="I926" s="229"/>
      <c r="J926" s="229" t="s">
        <v>534</v>
      </c>
      <c r="K926" s="229"/>
      <c r="L926" s="229"/>
      <c r="N926" s="229" t="s">
        <v>535</v>
      </c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C926" s="249">
        <v>40.83</v>
      </c>
      <c r="AD926" s="249"/>
    </row>
    <row r="927" spans="1:30">
      <c r="C927" s="169" t="s">
        <v>2</v>
      </c>
      <c r="G927" s="169" t="s">
        <v>2</v>
      </c>
      <c r="K927" s="169" t="s">
        <v>2</v>
      </c>
      <c r="O927" s="247" t="s">
        <v>558</v>
      </c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</row>
    <row r="928" spans="1:30">
      <c r="B928" s="229" t="s">
        <v>2164</v>
      </c>
      <c r="C928" s="229"/>
      <c r="D928" s="229"/>
      <c r="F928" s="229" t="s">
        <v>1787</v>
      </c>
      <c r="G928" s="229"/>
      <c r="H928" s="229"/>
      <c r="I928" s="229"/>
      <c r="J928" s="229" t="s">
        <v>2165</v>
      </c>
      <c r="K928" s="229"/>
      <c r="L928" s="229"/>
      <c r="N928" s="229" t="s">
        <v>2166</v>
      </c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C928" s="249">
        <v>20.47</v>
      </c>
      <c r="AD928" s="249"/>
    </row>
    <row r="929" spans="2:30">
      <c r="C929" s="169" t="s">
        <v>2</v>
      </c>
      <c r="G929" s="169" t="s">
        <v>2</v>
      </c>
      <c r="K929" s="169" t="s">
        <v>2</v>
      </c>
      <c r="O929" s="247" t="s">
        <v>558</v>
      </c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</row>
    <row r="930" spans="2:30">
      <c r="B930" s="229" t="s">
        <v>2167</v>
      </c>
      <c r="C930" s="229"/>
      <c r="D930" s="229"/>
      <c r="F930" s="229" t="s">
        <v>1787</v>
      </c>
      <c r="G930" s="229"/>
      <c r="H930" s="229"/>
      <c r="I930" s="229"/>
      <c r="J930" s="229" t="s">
        <v>2168</v>
      </c>
      <c r="K930" s="229"/>
      <c r="L930" s="229"/>
      <c r="N930" s="229" t="s">
        <v>2169</v>
      </c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C930" s="249">
        <v>82.4</v>
      </c>
      <c r="AD930" s="249"/>
    </row>
    <row r="931" spans="2:30">
      <c r="C931" s="169" t="s">
        <v>2</v>
      </c>
      <c r="G931" s="169" t="s">
        <v>2</v>
      </c>
      <c r="K931" s="169" t="s">
        <v>2</v>
      </c>
      <c r="O931" s="247" t="s">
        <v>558</v>
      </c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</row>
    <row r="932" spans="2:30">
      <c r="B932" s="229" t="s">
        <v>2170</v>
      </c>
      <c r="C932" s="229"/>
      <c r="D932" s="229"/>
      <c r="F932" s="229" t="s">
        <v>1787</v>
      </c>
      <c r="G932" s="229"/>
      <c r="H932" s="229"/>
      <c r="I932" s="229"/>
      <c r="J932" s="229" t="s">
        <v>2171</v>
      </c>
      <c r="K932" s="229"/>
      <c r="L932" s="229"/>
      <c r="N932" s="229" t="s">
        <v>2172</v>
      </c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C932" s="249">
        <v>18.98</v>
      </c>
      <c r="AD932" s="249"/>
    </row>
    <row r="933" spans="2:30">
      <c r="C933" s="169" t="s">
        <v>2</v>
      </c>
      <c r="G933" s="169" t="s">
        <v>2</v>
      </c>
      <c r="K933" s="169" t="s">
        <v>2</v>
      </c>
      <c r="O933" s="247" t="s">
        <v>558</v>
      </c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</row>
    <row r="934" spans="2:30">
      <c r="B934" s="229" t="s">
        <v>2173</v>
      </c>
      <c r="C934" s="229"/>
      <c r="D934" s="229"/>
      <c r="F934" s="229" t="s">
        <v>1787</v>
      </c>
      <c r="G934" s="229"/>
      <c r="H934" s="229"/>
      <c r="I934" s="229"/>
      <c r="J934" s="229" t="s">
        <v>2174</v>
      </c>
      <c r="K934" s="229"/>
      <c r="L934" s="229"/>
      <c r="N934" s="229" t="s">
        <v>2175</v>
      </c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C934" s="249">
        <v>19.55</v>
      </c>
      <c r="AD934" s="249"/>
    </row>
    <row r="935" spans="2:30">
      <c r="C935" s="169" t="s">
        <v>2</v>
      </c>
      <c r="G935" s="169" t="s">
        <v>2</v>
      </c>
      <c r="K935" s="169" t="s">
        <v>2</v>
      </c>
      <c r="O935" s="247" t="s">
        <v>558</v>
      </c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</row>
    <row r="936" spans="2:30">
      <c r="B936" s="229" t="s">
        <v>2176</v>
      </c>
      <c r="C936" s="229"/>
      <c r="D936" s="229"/>
      <c r="F936" s="229" t="s">
        <v>1787</v>
      </c>
      <c r="G936" s="229"/>
      <c r="H936" s="229"/>
      <c r="I936" s="229"/>
      <c r="J936" s="229" t="s">
        <v>2177</v>
      </c>
      <c r="K936" s="229"/>
      <c r="L936" s="229"/>
      <c r="N936" s="229" t="s">
        <v>2178</v>
      </c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C936" s="249">
        <v>264.25</v>
      </c>
      <c r="AD936" s="249"/>
    </row>
    <row r="937" spans="2:30">
      <c r="C937" s="169" t="s">
        <v>2</v>
      </c>
      <c r="G937" s="169" t="s">
        <v>2</v>
      </c>
      <c r="K937" s="169" t="s">
        <v>2</v>
      </c>
      <c r="O937" s="247" t="s">
        <v>2132</v>
      </c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  <c r="AC937" s="248">
        <v>68.75</v>
      </c>
      <c r="AD937" s="248"/>
    </row>
    <row r="938" spans="2:30">
      <c r="C938" s="169" t="s">
        <v>2</v>
      </c>
      <c r="G938" s="169" t="s">
        <v>2</v>
      </c>
      <c r="K938" s="169" t="s">
        <v>2</v>
      </c>
      <c r="O938" s="247" t="s">
        <v>2132</v>
      </c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  <c r="AC938" s="248">
        <v>195.5</v>
      </c>
      <c r="AD938" s="248"/>
    </row>
    <row r="939" spans="2:30">
      <c r="B939" s="229" t="s">
        <v>2179</v>
      </c>
      <c r="C939" s="229"/>
      <c r="D939" s="229"/>
      <c r="F939" s="229" t="s">
        <v>1787</v>
      </c>
      <c r="G939" s="229"/>
      <c r="H939" s="229"/>
      <c r="I939" s="229"/>
      <c r="J939" s="229" t="s">
        <v>542</v>
      </c>
      <c r="K939" s="229"/>
      <c r="L939" s="229"/>
      <c r="N939" s="229" t="s">
        <v>543</v>
      </c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C939" s="249">
        <v>48.53</v>
      </c>
      <c r="AD939" s="249"/>
    </row>
    <row r="940" spans="2:30">
      <c r="C940" s="169" t="s">
        <v>2</v>
      </c>
      <c r="G940" s="169" t="s">
        <v>2</v>
      </c>
      <c r="K940" s="169" t="s">
        <v>2</v>
      </c>
      <c r="O940" s="247" t="s">
        <v>558</v>
      </c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</row>
    <row r="941" spans="2:30">
      <c r="B941" s="229" t="s">
        <v>2180</v>
      </c>
      <c r="C941" s="229"/>
      <c r="D941" s="229"/>
      <c r="F941" s="229" t="s">
        <v>1787</v>
      </c>
      <c r="G941" s="229"/>
      <c r="H941" s="229"/>
      <c r="I941" s="229"/>
      <c r="J941" s="229" t="s">
        <v>2181</v>
      </c>
      <c r="K941" s="229"/>
      <c r="L941" s="229"/>
      <c r="N941" s="229" t="s">
        <v>2182</v>
      </c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C941" s="249">
        <v>85.45</v>
      </c>
      <c r="AD941" s="249"/>
    </row>
    <row r="942" spans="2:30">
      <c r="C942" s="169" t="s">
        <v>2</v>
      </c>
      <c r="G942" s="169" t="s">
        <v>2</v>
      </c>
      <c r="K942" s="169" t="s">
        <v>2</v>
      </c>
      <c r="O942" s="247" t="s">
        <v>558</v>
      </c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</row>
    <row r="943" spans="2:30">
      <c r="B943" s="229" t="s">
        <v>2183</v>
      </c>
      <c r="C943" s="229"/>
      <c r="D943" s="229"/>
      <c r="F943" s="229" t="s">
        <v>1787</v>
      </c>
      <c r="G943" s="229"/>
      <c r="H943" s="229"/>
      <c r="I943" s="229"/>
      <c r="J943" s="229" t="s">
        <v>2184</v>
      </c>
      <c r="K943" s="229"/>
      <c r="L943" s="229"/>
      <c r="N943" s="229" t="s">
        <v>2185</v>
      </c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C943" s="249">
        <v>63.08</v>
      </c>
      <c r="AD943" s="249"/>
    </row>
    <row r="944" spans="2:30">
      <c r="C944" s="169" t="s">
        <v>2</v>
      </c>
      <c r="G944" s="169" t="s">
        <v>2</v>
      </c>
      <c r="K944" s="169" t="s">
        <v>2</v>
      </c>
      <c r="O944" s="247" t="s">
        <v>558</v>
      </c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</row>
    <row r="945" spans="2:30">
      <c r="B945" s="229" t="s">
        <v>2186</v>
      </c>
      <c r="C945" s="229"/>
      <c r="D945" s="229"/>
      <c r="F945" s="229" t="s">
        <v>1787</v>
      </c>
      <c r="G945" s="229"/>
      <c r="H945" s="229"/>
      <c r="I945" s="229"/>
      <c r="J945" s="229" t="s">
        <v>2187</v>
      </c>
      <c r="K945" s="229"/>
      <c r="L945" s="229"/>
      <c r="N945" s="229" t="s">
        <v>2188</v>
      </c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C945" s="249">
        <v>34.5</v>
      </c>
      <c r="AD945" s="249"/>
    </row>
    <row r="946" spans="2:30">
      <c r="C946" s="169" t="s">
        <v>2</v>
      </c>
      <c r="G946" s="169" t="s">
        <v>2</v>
      </c>
      <c r="K946" s="169" t="s">
        <v>2</v>
      </c>
      <c r="O946" s="247" t="s">
        <v>558</v>
      </c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</row>
    <row r="947" spans="2:30">
      <c r="B947" s="229" t="s">
        <v>2189</v>
      </c>
      <c r="C947" s="229"/>
      <c r="D947" s="229"/>
      <c r="F947" s="229" t="s">
        <v>1787</v>
      </c>
      <c r="G947" s="229"/>
      <c r="H947" s="229"/>
      <c r="I947" s="229"/>
      <c r="J947" s="229" t="s">
        <v>568</v>
      </c>
      <c r="K947" s="229"/>
      <c r="L947" s="229"/>
      <c r="N947" s="229" t="s">
        <v>569</v>
      </c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C947" s="249">
        <v>250.3</v>
      </c>
      <c r="AD947" s="249"/>
    </row>
    <row r="948" spans="2:30">
      <c r="C948" s="169" t="s">
        <v>2</v>
      </c>
      <c r="G948" s="169" t="s">
        <v>2</v>
      </c>
      <c r="K948" s="169" t="s">
        <v>2</v>
      </c>
      <c r="O948" s="247" t="s">
        <v>558</v>
      </c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</row>
    <row r="949" spans="2:30">
      <c r="B949" s="229" t="s">
        <v>2190</v>
      </c>
      <c r="C949" s="229"/>
      <c r="D949" s="229"/>
      <c r="F949" s="229" t="s">
        <v>1787</v>
      </c>
      <c r="G949" s="229"/>
      <c r="H949" s="229"/>
      <c r="I949" s="229"/>
      <c r="J949" s="229" t="s">
        <v>2191</v>
      </c>
      <c r="K949" s="229"/>
      <c r="L949" s="229"/>
      <c r="N949" s="229" t="s">
        <v>2192</v>
      </c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C949" s="249">
        <v>7.42</v>
      </c>
      <c r="AD949" s="249"/>
    </row>
    <row r="950" spans="2:30">
      <c r="C950" s="169" t="s">
        <v>2</v>
      </c>
      <c r="G950" s="169" t="s">
        <v>2</v>
      </c>
      <c r="K950" s="169" t="s">
        <v>2</v>
      </c>
      <c r="O950" s="247" t="s">
        <v>558</v>
      </c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</row>
    <row r="951" spans="2:30">
      <c r="B951" s="229" t="s">
        <v>2193</v>
      </c>
      <c r="C951" s="229"/>
      <c r="D951" s="229"/>
      <c r="F951" s="229" t="s">
        <v>1787</v>
      </c>
      <c r="G951" s="229"/>
      <c r="H951" s="229"/>
      <c r="I951" s="229"/>
      <c r="J951" s="229" t="s">
        <v>2194</v>
      </c>
      <c r="K951" s="229"/>
      <c r="L951" s="229"/>
      <c r="N951" s="229" t="s">
        <v>2195</v>
      </c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C951" s="249">
        <v>34.729999999999997</v>
      </c>
      <c r="AD951" s="249"/>
    </row>
    <row r="952" spans="2:30">
      <c r="C952" s="169" t="s">
        <v>2</v>
      </c>
      <c r="G952" s="169" t="s">
        <v>2</v>
      </c>
      <c r="K952" s="169" t="s">
        <v>2</v>
      </c>
      <c r="O952" s="247" t="s">
        <v>558</v>
      </c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</row>
    <row r="953" spans="2:30">
      <c r="B953" s="229" t="s">
        <v>2196</v>
      </c>
      <c r="C953" s="229"/>
      <c r="D953" s="229"/>
      <c r="F953" s="229" t="s">
        <v>1787</v>
      </c>
      <c r="G953" s="229"/>
      <c r="H953" s="229"/>
      <c r="I953" s="229"/>
      <c r="J953" s="229" t="s">
        <v>2197</v>
      </c>
      <c r="K953" s="229"/>
      <c r="L953" s="229"/>
      <c r="N953" s="229" t="s">
        <v>2198</v>
      </c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C953" s="249">
        <v>39.85</v>
      </c>
      <c r="AD953" s="249"/>
    </row>
    <row r="954" spans="2:30">
      <c r="C954" s="169" t="s">
        <v>2</v>
      </c>
      <c r="G954" s="169" t="s">
        <v>2</v>
      </c>
      <c r="K954" s="169" t="s">
        <v>2</v>
      </c>
      <c r="O954" s="247" t="s">
        <v>558</v>
      </c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</row>
    <row r="955" spans="2:30">
      <c r="B955" s="229" t="s">
        <v>2199</v>
      </c>
      <c r="C955" s="229"/>
      <c r="D955" s="229"/>
      <c r="F955" s="229" t="s">
        <v>1787</v>
      </c>
      <c r="G955" s="229"/>
      <c r="H955" s="229"/>
      <c r="I955" s="229"/>
      <c r="J955" s="229" t="s">
        <v>548</v>
      </c>
      <c r="K955" s="229"/>
      <c r="L955" s="229"/>
      <c r="N955" s="229" t="s">
        <v>549</v>
      </c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C955" s="249">
        <v>77.05</v>
      </c>
      <c r="AD955" s="249"/>
    </row>
    <row r="956" spans="2:30">
      <c r="C956" s="169" t="s">
        <v>2</v>
      </c>
      <c r="G956" s="169" t="s">
        <v>2</v>
      </c>
      <c r="K956" s="169" t="s">
        <v>2</v>
      </c>
      <c r="O956" s="247" t="s">
        <v>558</v>
      </c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</row>
    <row r="957" spans="2:30">
      <c r="B957" s="229" t="s">
        <v>2200</v>
      </c>
      <c r="C957" s="229"/>
      <c r="D957" s="229"/>
      <c r="F957" s="229" t="s">
        <v>1787</v>
      </c>
      <c r="G957" s="229"/>
      <c r="H957" s="229"/>
      <c r="I957" s="229"/>
      <c r="J957" s="229" t="s">
        <v>515</v>
      </c>
      <c r="K957" s="229"/>
      <c r="L957" s="229"/>
      <c r="N957" s="229" t="s">
        <v>516</v>
      </c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C957" s="249">
        <v>11308.5</v>
      </c>
      <c r="AD957" s="249"/>
    </row>
    <row r="958" spans="2:30">
      <c r="C958" s="169" t="s">
        <v>2</v>
      </c>
      <c r="G958" s="169" t="s">
        <v>2</v>
      </c>
      <c r="K958" s="169" t="s">
        <v>2</v>
      </c>
      <c r="O958" s="247" t="s">
        <v>517</v>
      </c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  <c r="AC958" s="248">
        <v>5607</v>
      </c>
      <c r="AD958" s="248"/>
    </row>
    <row r="959" spans="2:30">
      <c r="C959" s="169" t="s">
        <v>2</v>
      </c>
      <c r="G959" s="169" t="s">
        <v>2</v>
      </c>
      <c r="K959" s="169" t="s">
        <v>2</v>
      </c>
      <c r="O959" s="247" t="s">
        <v>517</v>
      </c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  <c r="AC959" s="248">
        <v>5701.5</v>
      </c>
      <c r="AD959" s="248"/>
    </row>
    <row r="960" spans="2:30" ht="6" customHeight="1"/>
    <row r="961" spans="1:30" ht="16.5" customHeight="1">
      <c r="A961" s="227" t="s">
        <v>2201</v>
      </c>
      <c r="B961" s="227"/>
      <c r="C961" s="227"/>
      <c r="D961" s="227"/>
      <c r="E961" s="227"/>
      <c r="F961" s="227"/>
      <c r="G961" s="227"/>
      <c r="H961" s="227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U961" s="169" t="s">
        <v>2</v>
      </c>
      <c r="W961" s="169" t="s">
        <v>2</v>
      </c>
      <c r="Y961" s="245" t="s">
        <v>576</v>
      </c>
      <c r="Z961" s="245"/>
      <c r="AC961" s="246">
        <v>882734.72</v>
      </c>
      <c r="AD961" s="246"/>
    </row>
    <row r="962" spans="1:30" ht="6.75" customHeight="1"/>
    <row r="963" spans="1:30" ht="14.25" customHeight="1">
      <c r="A963" s="250" t="s">
        <v>577</v>
      </c>
      <c r="B963" s="250"/>
      <c r="C963" s="250"/>
      <c r="D963" s="250"/>
      <c r="E963" s="250"/>
      <c r="F963" s="250"/>
      <c r="G963" s="250"/>
      <c r="H963" s="250"/>
      <c r="I963" s="250"/>
      <c r="J963" s="250"/>
      <c r="K963" s="250"/>
      <c r="L963" s="250"/>
      <c r="M963" s="250"/>
      <c r="N963" s="250"/>
      <c r="O963" s="250"/>
    </row>
    <row r="964" spans="1:30">
      <c r="B964" s="251" t="s">
        <v>350</v>
      </c>
      <c r="C964" s="251"/>
      <c r="D964" s="251"/>
      <c r="F964" s="251" t="s">
        <v>351</v>
      </c>
      <c r="G964" s="251"/>
      <c r="H964" s="251"/>
      <c r="I964" s="251"/>
      <c r="J964" s="251" t="s">
        <v>352</v>
      </c>
      <c r="K964" s="251"/>
      <c r="L964" s="251"/>
      <c r="N964" s="251" t="s">
        <v>353</v>
      </c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1"/>
      <c r="AA964" s="251"/>
      <c r="AC964" s="252" t="s">
        <v>354</v>
      </c>
      <c r="AD964" s="252"/>
    </row>
    <row r="965" spans="1:30">
      <c r="B965" s="229" t="s">
        <v>1683</v>
      </c>
      <c r="C965" s="229"/>
      <c r="D965" s="229"/>
      <c r="F965" s="229" t="s">
        <v>1614</v>
      </c>
      <c r="G965" s="229"/>
      <c r="H965" s="229"/>
      <c r="I965" s="229"/>
      <c r="J965" s="229" t="s">
        <v>426</v>
      </c>
      <c r="K965" s="229"/>
      <c r="L965" s="229"/>
      <c r="N965" s="229" t="s">
        <v>427</v>
      </c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C965" s="249">
        <v>48.96</v>
      </c>
      <c r="AD965" s="249"/>
    </row>
    <row r="966" spans="1:30">
      <c r="C966" s="169" t="s">
        <v>2</v>
      </c>
      <c r="G966" s="169" t="s">
        <v>2</v>
      </c>
      <c r="K966" s="169" t="s">
        <v>2</v>
      </c>
      <c r="O966" s="247" t="s">
        <v>2202</v>
      </c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</row>
    <row r="967" spans="1:30">
      <c r="B967" s="229" t="s">
        <v>1703</v>
      </c>
      <c r="C967" s="229"/>
      <c r="D967" s="229"/>
      <c r="F967" s="229" t="s">
        <v>1693</v>
      </c>
      <c r="G967" s="229"/>
      <c r="H967" s="229"/>
      <c r="I967" s="229"/>
      <c r="J967" s="229" t="s">
        <v>357</v>
      </c>
      <c r="K967" s="229"/>
      <c r="L967" s="229"/>
      <c r="N967" s="229" t="s">
        <v>358</v>
      </c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C967" s="249">
        <v>274.39</v>
      </c>
      <c r="AD967" s="249"/>
    </row>
    <row r="968" spans="1:30">
      <c r="C968" s="169" t="s">
        <v>2</v>
      </c>
      <c r="G968" s="169" t="s">
        <v>2</v>
      </c>
      <c r="K968" s="169" t="s">
        <v>2</v>
      </c>
      <c r="O968" s="247" t="s">
        <v>2203</v>
      </c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</row>
    <row r="969" spans="1:30" ht="6" customHeight="1"/>
    <row r="970" spans="1:30" ht="16.5" customHeight="1">
      <c r="A970" s="227" t="s">
        <v>578</v>
      </c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U970" s="169" t="s">
        <v>2</v>
      </c>
      <c r="W970" s="169" t="s">
        <v>2</v>
      </c>
      <c r="Y970" s="245" t="s">
        <v>576</v>
      </c>
      <c r="Z970" s="245"/>
      <c r="AC970" s="246">
        <v>323.35000000000002</v>
      </c>
      <c r="AD970" s="246"/>
    </row>
    <row r="971" spans="1:30" ht="6.75" customHeight="1"/>
    <row r="972" spans="1:30" ht="14.25" customHeight="1">
      <c r="A972" s="250" t="s">
        <v>579</v>
      </c>
      <c r="B972" s="250"/>
      <c r="C972" s="250"/>
      <c r="D972" s="250"/>
      <c r="E972" s="250"/>
      <c r="F972" s="250"/>
      <c r="G972" s="250"/>
      <c r="H972" s="250"/>
      <c r="I972" s="250"/>
      <c r="J972" s="250"/>
      <c r="K972" s="250"/>
      <c r="L972" s="250"/>
      <c r="M972" s="250"/>
      <c r="N972" s="250"/>
      <c r="O972" s="250"/>
    </row>
    <row r="973" spans="1:30">
      <c r="B973" s="251" t="s">
        <v>350</v>
      </c>
      <c r="C973" s="251"/>
      <c r="D973" s="251"/>
      <c r="F973" s="251" t="s">
        <v>351</v>
      </c>
      <c r="G973" s="251"/>
      <c r="H973" s="251"/>
      <c r="I973" s="251"/>
      <c r="J973" s="251" t="s">
        <v>352</v>
      </c>
      <c r="K973" s="251"/>
      <c r="L973" s="251"/>
      <c r="N973" s="251" t="s">
        <v>353</v>
      </c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1"/>
      <c r="AA973" s="251"/>
      <c r="AC973" s="252" t="s">
        <v>354</v>
      </c>
      <c r="AD973" s="252"/>
    </row>
    <row r="974" spans="1:30">
      <c r="B974" s="229" t="s">
        <v>1602</v>
      </c>
      <c r="C974" s="229"/>
      <c r="D974" s="229"/>
      <c r="F974" s="229" t="s">
        <v>1525</v>
      </c>
      <c r="G974" s="229"/>
      <c r="H974" s="229"/>
      <c r="I974" s="229"/>
      <c r="J974" s="229" t="s">
        <v>426</v>
      </c>
      <c r="K974" s="229"/>
      <c r="L974" s="229"/>
      <c r="N974" s="229" t="s">
        <v>427</v>
      </c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C974" s="249">
        <v>489.22</v>
      </c>
      <c r="AD974" s="249"/>
    </row>
    <row r="975" spans="1:30">
      <c r="C975" s="169" t="s">
        <v>2</v>
      </c>
      <c r="G975" s="169" t="s">
        <v>2</v>
      </c>
      <c r="K975" s="169" t="s">
        <v>2</v>
      </c>
      <c r="O975" s="247" t="s">
        <v>1603</v>
      </c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</row>
    <row r="976" spans="1:30">
      <c r="B976" s="229" t="s">
        <v>2204</v>
      </c>
      <c r="C976" s="229"/>
      <c r="D976" s="229"/>
      <c r="F976" s="229" t="s">
        <v>1614</v>
      </c>
      <c r="G976" s="229"/>
      <c r="H976" s="229"/>
      <c r="I976" s="229"/>
      <c r="J976" s="229" t="s">
        <v>2205</v>
      </c>
      <c r="K976" s="229"/>
      <c r="L976" s="229"/>
      <c r="N976" s="229" t="s">
        <v>2206</v>
      </c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C976" s="249">
        <v>3000</v>
      </c>
      <c r="AD976" s="249"/>
    </row>
    <row r="977" spans="1:30">
      <c r="C977" s="169" t="s">
        <v>2</v>
      </c>
      <c r="G977" s="169" t="s">
        <v>2</v>
      </c>
      <c r="K977" s="169" t="s">
        <v>2</v>
      </c>
      <c r="O977" s="247" t="s">
        <v>2207</v>
      </c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</row>
    <row r="978" spans="1:30" ht="9.75" customHeight="1"/>
    <row r="979" spans="1:30" ht="12" customHeight="1"/>
    <row r="980" spans="1:30" ht="13.5" customHeight="1">
      <c r="A980" s="227" t="s">
        <v>1568</v>
      </c>
      <c r="B980" s="227"/>
      <c r="C980" s="227"/>
      <c r="D980" s="227"/>
      <c r="E980" s="227"/>
      <c r="F980" s="227"/>
      <c r="G980" s="227"/>
      <c r="H980" s="227"/>
      <c r="I980" s="227"/>
      <c r="J980" s="227"/>
      <c r="K980" s="227"/>
      <c r="L980" s="227"/>
      <c r="M980" s="227"/>
      <c r="R980" s="228" t="s">
        <v>2208</v>
      </c>
      <c r="S980" s="228"/>
      <c r="T980" s="228"/>
      <c r="U980" s="228"/>
      <c r="V980" s="228"/>
      <c r="W980" s="228"/>
      <c r="X980" s="228"/>
      <c r="Y980" s="228"/>
      <c r="Z980" s="228"/>
      <c r="AA980" s="228"/>
      <c r="AB980" s="228"/>
      <c r="AC980" s="228"/>
      <c r="AD980" s="228"/>
    </row>
    <row r="981" spans="1:30" ht="25.5" customHeight="1">
      <c r="C981" s="237" t="s">
        <v>347</v>
      </c>
      <c r="D981" s="237"/>
      <c r="E981" s="237"/>
      <c r="F981" s="237"/>
      <c r="G981" s="237"/>
      <c r="H981" s="237"/>
      <c r="I981" s="237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</row>
    <row r="982" spans="1:30" ht="7.5" customHeight="1"/>
    <row r="983" spans="1:30" ht="18.75" customHeight="1">
      <c r="I983" s="243" t="s">
        <v>348</v>
      </c>
      <c r="J983" s="243"/>
      <c r="K983" s="243"/>
      <c r="L983" s="243"/>
      <c r="M983" s="243"/>
      <c r="N983" s="243"/>
      <c r="O983" s="243"/>
      <c r="P983" s="243"/>
      <c r="S983" s="244" t="s">
        <v>1517</v>
      </c>
      <c r="T983" s="244"/>
      <c r="U983" s="244"/>
      <c r="V983" s="244"/>
      <c r="W983" s="244"/>
      <c r="X983" s="244"/>
      <c r="Y983" s="244"/>
    </row>
    <row r="984" spans="1:30" ht="6.75" customHeight="1"/>
    <row r="985" spans="1:30" ht="6" customHeight="1"/>
    <row r="986" spans="1:30" ht="16.5" customHeight="1">
      <c r="A986" s="227" t="s">
        <v>2209</v>
      </c>
      <c r="B986" s="227"/>
      <c r="C986" s="227"/>
      <c r="D986" s="227"/>
      <c r="E986" s="227"/>
      <c r="F986" s="227"/>
      <c r="G986" s="227"/>
      <c r="H986" s="227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U986" s="169" t="s">
        <v>2</v>
      </c>
      <c r="W986" s="169" t="s">
        <v>2</v>
      </c>
      <c r="Y986" s="245" t="s">
        <v>576</v>
      </c>
      <c r="Z986" s="245"/>
      <c r="AC986" s="246">
        <v>3489.22</v>
      </c>
      <c r="AD986" s="246"/>
    </row>
    <row r="987" spans="1:30" ht="6.75" customHeight="1"/>
    <row r="988" spans="1:30" ht="14.25" customHeight="1">
      <c r="A988" s="250" t="s">
        <v>580</v>
      </c>
      <c r="B988" s="250"/>
      <c r="C988" s="250"/>
      <c r="D988" s="250"/>
      <c r="E988" s="250"/>
      <c r="F988" s="250"/>
      <c r="G988" s="250"/>
      <c r="H988" s="250"/>
      <c r="I988" s="250"/>
      <c r="J988" s="250"/>
      <c r="K988" s="250"/>
      <c r="L988" s="250"/>
      <c r="M988" s="250"/>
      <c r="N988" s="250"/>
      <c r="O988" s="250"/>
    </row>
    <row r="989" spans="1:30">
      <c r="B989" s="251" t="s">
        <v>350</v>
      </c>
      <c r="C989" s="251"/>
      <c r="D989" s="251"/>
      <c r="F989" s="251" t="s">
        <v>351</v>
      </c>
      <c r="G989" s="251"/>
      <c r="H989" s="251"/>
      <c r="I989" s="251"/>
      <c r="J989" s="251" t="s">
        <v>352</v>
      </c>
      <c r="K989" s="251"/>
      <c r="L989" s="251"/>
      <c r="N989" s="251" t="s">
        <v>353</v>
      </c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1"/>
      <c r="AA989" s="251"/>
      <c r="AC989" s="252" t="s">
        <v>354</v>
      </c>
      <c r="AD989" s="252"/>
    </row>
    <row r="990" spans="1:30">
      <c r="B990" s="229" t="s">
        <v>2210</v>
      </c>
      <c r="C990" s="229"/>
      <c r="D990" s="229"/>
      <c r="F990" s="229" t="s">
        <v>1525</v>
      </c>
      <c r="G990" s="229"/>
      <c r="H990" s="229"/>
      <c r="I990" s="229"/>
      <c r="J990" s="229" t="s">
        <v>647</v>
      </c>
      <c r="K990" s="229"/>
      <c r="L990" s="229"/>
      <c r="N990" s="229" t="s">
        <v>648</v>
      </c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C990" s="249">
        <v>102.32</v>
      </c>
      <c r="AD990" s="249"/>
    </row>
    <row r="991" spans="1:30">
      <c r="C991" s="169" t="s">
        <v>2</v>
      </c>
      <c r="G991" s="169" t="s">
        <v>2</v>
      </c>
      <c r="K991" s="169" t="s">
        <v>2</v>
      </c>
      <c r="O991" s="247" t="s">
        <v>2211</v>
      </c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  <c r="AA991" s="247"/>
      <c r="AB991" s="247"/>
    </row>
    <row r="992" spans="1:30" ht="6" customHeight="1"/>
    <row r="993" spans="1:30" ht="16.5" customHeight="1">
      <c r="A993" s="227" t="s">
        <v>2212</v>
      </c>
      <c r="B993" s="227"/>
      <c r="C993" s="227"/>
      <c r="D993" s="227"/>
      <c r="E993" s="227"/>
      <c r="F993" s="227"/>
      <c r="G993" s="227"/>
      <c r="H993" s="227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U993" s="169" t="s">
        <v>2</v>
      </c>
      <c r="W993" s="169" t="s">
        <v>2</v>
      </c>
      <c r="Y993" s="245" t="s">
        <v>576</v>
      </c>
      <c r="Z993" s="245"/>
      <c r="AC993" s="246">
        <v>102.32</v>
      </c>
      <c r="AD993" s="246"/>
    </row>
    <row r="994" spans="1:30" ht="6.75" customHeight="1"/>
    <row r="995" spans="1:30" ht="14.25" customHeight="1">
      <c r="A995" s="250" t="s">
        <v>585</v>
      </c>
      <c r="B995" s="250"/>
      <c r="C995" s="250"/>
      <c r="D995" s="250"/>
      <c r="E995" s="250"/>
      <c r="F995" s="250"/>
      <c r="G995" s="250"/>
      <c r="H995" s="250"/>
      <c r="I995" s="250"/>
      <c r="J995" s="250"/>
      <c r="K995" s="250"/>
      <c r="L995" s="250"/>
      <c r="M995" s="250"/>
      <c r="N995" s="250"/>
      <c r="O995" s="250"/>
    </row>
    <row r="996" spans="1:30">
      <c r="B996" s="251" t="s">
        <v>350</v>
      </c>
      <c r="C996" s="251"/>
      <c r="D996" s="251"/>
      <c r="F996" s="251" t="s">
        <v>351</v>
      </c>
      <c r="G996" s="251"/>
      <c r="H996" s="251"/>
      <c r="I996" s="251"/>
      <c r="J996" s="251" t="s">
        <v>352</v>
      </c>
      <c r="K996" s="251"/>
      <c r="L996" s="251"/>
      <c r="N996" s="251" t="s">
        <v>353</v>
      </c>
      <c r="O996" s="251"/>
      <c r="P996" s="251"/>
      <c r="Q996" s="251"/>
      <c r="R996" s="251"/>
      <c r="S996" s="251"/>
      <c r="T996" s="251"/>
      <c r="U996" s="251"/>
      <c r="V996" s="251"/>
      <c r="W996" s="251"/>
      <c r="X996" s="251"/>
      <c r="Y996" s="251"/>
      <c r="Z996" s="251"/>
      <c r="AA996" s="251"/>
      <c r="AC996" s="252" t="s">
        <v>354</v>
      </c>
      <c r="AD996" s="252"/>
    </row>
    <row r="997" spans="1:30">
      <c r="B997" s="229" t="s">
        <v>2213</v>
      </c>
      <c r="C997" s="229"/>
      <c r="D997" s="229"/>
      <c r="F997" s="229" t="s">
        <v>1525</v>
      </c>
      <c r="G997" s="229"/>
      <c r="H997" s="229"/>
      <c r="I997" s="229"/>
      <c r="J997" s="229" t="s">
        <v>590</v>
      </c>
      <c r="K997" s="229"/>
      <c r="L997" s="229"/>
      <c r="N997" s="229" t="s">
        <v>591</v>
      </c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C997" s="249">
        <v>110.19</v>
      </c>
      <c r="AD997" s="249"/>
    </row>
    <row r="998" spans="1:30">
      <c r="C998" s="169" t="s">
        <v>2</v>
      </c>
      <c r="G998" s="169" t="s">
        <v>2</v>
      </c>
      <c r="K998" s="169" t="s">
        <v>2</v>
      </c>
      <c r="O998" s="247" t="s">
        <v>649</v>
      </c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  <c r="AA998" s="247"/>
      <c r="AB998" s="247"/>
    </row>
    <row r="999" spans="1:30">
      <c r="B999" s="229" t="s">
        <v>2214</v>
      </c>
      <c r="C999" s="229"/>
      <c r="D999" s="229"/>
      <c r="F999" s="229" t="s">
        <v>1614</v>
      </c>
      <c r="G999" s="229"/>
      <c r="H999" s="229"/>
      <c r="I999" s="229"/>
      <c r="J999" s="229" t="s">
        <v>593</v>
      </c>
      <c r="K999" s="229"/>
      <c r="L999" s="229"/>
      <c r="N999" s="229" t="s">
        <v>594</v>
      </c>
      <c r="O999" s="229"/>
      <c r="P999" s="229"/>
      <c r="Q999" s="229"/>
      <c r="R999" s="229"/>
      <c r="S999" s="229"/>
      <c r="T999" s="229"/>
      <c r="U999" s="229"/>
      <c r="V999" s="229"/>
      <c r="W999" s="229"/>
      <c r="X999" s="229"/>
      <c r="Y999" s="229"/>
      <c r="Z999" s="229"/>
      <c r="AA999" s="229"/>
      <c r="AC999" s="249">
        <v>37.79</v>
      </c>
      <c r="AD999" s="249"/>
    </row>
    <row r="1000" spans="1:30">
      <c r="C1000" s="169" t="s">
        <v>2</v>
      </c>
      <c r="G1000" s="169" t="s">
        <v>2</v>
      </c>
      <c r="K1000" s="169" t="s">
        <v>2</v>
      </c>
      <c r="O1000" s="247" t="s">
        <v>2215</v>
      </c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</row>
    <row r="1001" spans="1:30">
      <c r="B1001" s="229" t="s">
        <v>1683</v>
      </c>
      <c r="C1001" s="229"/>
      <c r="D1001" s="229"/>
      <c r="F1001" s="229" t="s">
        <v>1614</v>
      </c>
      <c r="G1001" s="229"/>
      <c r="H1001" s="229"/>
      <c r="I1001" s="229"/>
      <c r="J1001" s="229" t="s">
        <v>426</v>
      </c>
      <c r="K1001" s="229"/>
      <c r="L1001" s="229"/>
      <c r="N1001" s="229" t="s">
        <v>427</v>
      </c>
      <c r="O1001" s="229"/>
      <c r="P1001" s="229"/>
      <c r="Q1001" s="229"/>
      <c r="R1001" s="229"/>
      <c r="S1001" s="229"/>
      <c r="T1001" s="229"/>
      <c r="U1001" s="229"/>
      <c r="V1001" s="229"/>
      <c r="W1001" s="229"/>
      <c r="X1001" s="229"/>
      <c r="Y1001" s="229"/>
      <c r="Z1001" s="229"/>
      <c r="AA1001" s="229"/>
      <c r="AC1001" s="249">
        <v>120.32</v>
      </c>
      <c r="AD1001" s="249"/>
    </row>
    <row r="1002" spans="1:30">
      <c r="C1002" s="169" t="s">
        <v>2</v>
      </c>
      <c r="G1002" s="169" t="s">
        <v>2</v>
      </c>
      <c r="K1002" s="169" t="s">
        <v>2</v>
      </c>
      <c r="O1002" s="247" t="s">
        <v>2202</v>
      </c>
      <c r="P1002" s="247"/>
      <c r="Q1002" s="247"/>
      <c r="R1002" s="247"/>
      <c r="S1002" s="247"/>
      <c r="T1002" s="247"/>
      <c r="U1002" s="247"/>
      <c r="V1002" s="247"/>
      <c r="W1002" s="247"/>
      <c r="X1002" s="247"/>
      <c r="Y1002" s="247"/>
      <c r="Z1002" s="247"/>
      <c r="AA1002" s="247"/>
      <c r="AB1002" s="247"/>
    </row>
    <row r="1003" spans="1:30">
      <c r="B1003" s="229" t="s">
        <v>2216</v>
      </c>
      <c r="C1003" s="229"/>
      <c r="D1003" s="229"/>
      <c r="F1003" s="229" t="s">
        <v>1693</v>
      </c>
      <c r="G1003" s="229"/>
      <c r="H1003" s="229"/>
      <c r="I1003" s="229"/>
      <c r="J1003" s="229" t="s">
        <v>586</v>
      </c>
      <c r="K1003" s="229"/>
      <c r="L1003" s="229"/>
      <c r="N1003" s="229" t="s">
        <v>587</v>
      </c>
      <c r="O1003" s="229"/>
      <c r="P1003" s="229"/>
      <c r="Q1003" s="229"/>
      <c r="R1003" s="229"/>
      <c r="S1003" s="229"/>
      <c r="T1003" s="229"/>
      <c r="U1003" s="229"/>
      <c r="V1003" s="229"/>
      <c r="W1003" s="229"/>
      <c r="X1003" s="229"/>
      <c r="Y1003" s="229"/>
      <c r="Z1003" s="229"/>
      <c r="AA1003" s="229"/>
      <c r="AC1003" s="249">
        <v>9415</v>
      </c>
      <c r="AD1003" s="249"/>
    </row>
    <row r="1004" spans="1:30">
      <c r="C1004" s="169" t="s">
        <v>2</v>
      </c>
      <c r="G1004" s="169" t="s">
        <v>2</v>
      </c>
      <c r="K1004" s="169" t="s">
        <v>2</v>
      </c>
      <c r="O1004" s="247" t="s">
        <v>588</v>
      </c>
      <c r="P1004" s="247"/>
      <c r="Q1004" s="247"/>
      <c r="R1004" s="247"/>
      <c r="S1004" s="247"/>
      <c r="T1004" s="247"/>
      <c r="U1004" s="247"/>
      <c r="V1004" s="247"/>
      <c r="W1004" s="247"/>
      <c r="X1004" s="247"/>
      <c r="Y1004" s="247"/>
      <c r="Z1004" s="247"/>
      <c r="AA1004" s="247"/>
      <c r="AB1004" s="247"/>
    </row>
    <row r="1005" spans="1:30">
      <c r="B1005" s="229" t="s">
        <v>1759</v>
      </c>
      <c r="C1005" s="229"/>
      <c r="D1005" s="229"/>
      <c r="F1005" s="229" t="s">
        <v>1693</v>
      </c>
      <c r="G1005" s="229"/>
      <c r="H1005" s="229"/>
      <c r="I1005" s="229"/>
      <c r="J1005" s="229" t="s">
        <v>365</v>
      </c>
      <c r="K1005" s="229"/>
      <c r="L1005" s="229"/>
      <c r="N1005" s="229" t="s">
        <v>366</v>
      </c>
      <c r="O1005" s="229"/>
      <c r="P1005" s="229"/>
      <c r="Q1005" s="229"/>
      <c r="R1005" s="229"/>
      <c r="S1005" s="229"/>
      <c r="T1005" s="229"/>
      <c r="U1005" s="229"/>
      <c r="V1005" s="229"/>
      <c r="W1005" s="229"/>
      <c r="X1005" s="229"/>
      <c r="Y1005" s="229"/>
      <c r="Z1005" s="229"/>
      <c r="AA1005" s="229"/>
      <c r="AC1005" s="249">
        <v>112.49</v>
      </c>
      <c r="AD1005" s="249"/>
    </row>
    <row r="1006" spans="1:30">
      <c r="C1006" s="169" t="s">
        <v>2</v>
      </c>
      <c r="G1006" s="169" t="s">
        <v>2</v>
      </c>
      <c r="K1006" s="169" t="s">
        <v>2</v>
      </c>
      <c r="O1006" s="247" t="s">
        <v>589</v>
      </c>
      <c r="P1006" s="247"/>
      <c r="Q1006" s="247"/>
      <c r="R1006" s="247"/>
      <c r="S1006" s="247"/>
      <c r="T1006" s="247"/>
      <c r="U1006" s="247"/>
      <c r="V1006" s="247"/>
      <c r="W1006" s="247"/>
      <c r="X1006" s="247"/>
      <c r="Y1006" s="247"/>
      <c r="Z1006" s="247"/>
      <c r="AA1006" s="247"/>
      <c r="AB1006" s="247"/>
    </row>
    <row r="1007" spans="1:30">
      <c r="B1007" s="229" t="s">
        <v>2217</v>
      </c>
      <c r="C1007" s="229"/>
      <c r="D1007" s="229"/>
      <c r="F1007" s="229" t="s">
        <v>1693</v>
      </c>
      <c r="G1007" s="229"/>
      <c r="H1007" s="229"/>
      <c r="I1007" s="229"/>
      <c r="J1007" s="229" t="s">
        <v>595</v>
      </c>
      <c r="K1007" s="229"/>
      <c r="L1007" s="229"/>
      <c r="N1007" s="229" t="s">
        <v>596</v>
      </c>
      <c r="O1007" s="229"/>
      <c r="P1007" s="229"/>
      <c r="Q1007" s="229"/>
      <c r="R1007" s="229"/>
      <c r="S1007" s="229"/>
      <c r="T1007" s="229"/>
      <c r="U1007" s="229"/>
      <c r="V1007" s="229"/>
      <c r="W1007" s="229"/>
      <c r="X1007" s="229"/>
      <c r="Y1007" s="229"/>
      <c r="Z1007" s="229"/>
      <c r="AA1007" s="229"/>
      <c r="AC1007" s="249">
        <v>485.78</v>
      </c>
      <c r="AD1007" s="249"/>
    </row>
    <row r="1008" spans="1:30">
      <c r="C1008" s="169" t="s">
        <v>2</v>
      </c>
      <c r="G1008" s="169" t="s">
        <v>2</v>
      </c>
      <c r="K1008" s="169" t="s">
        <v>2</v>
      </c>
      <c r="O1008" s="247" t="s">
        <v>2218</v>
      </c>
      <c r="P1008" s="247"/>
      <c r="Q1008" s="247"/>
      <c r="R1008" s="247"/>
      <c r="S1008" s="247"/>
      <c r="T1008" s="247"/>
      <c r="U1008" s="247"/>
      <c r="V1008" s="247"/>
      <c r="W1008" s="247"/>
      <c r="X1008" s="247"/>
      <c r="Y1008" s="247"/>
      <c r="Z1008" s="247"/>
      <c r="AA1008" s="247"/>
      <c r="AB1008" s="247"/>
    </row>
    <row r="1009" spans="2:30">
      <c r="B1009" s="229" t="s">
        <v>2219</v>
      </c>
      <c r="C1009" s="229"/>
      <c r="D1009" s="229"/>
      <c r="F1009" s="229" t="s">
        <v>1525</v>
      </c>
      <c r="G1009" s="229"/>
      <c r="H1009" s="229"/>
      <c r="I1009" s="229"/>
      <c r="J1009" s="229" t="s">
        <v>597</v>
      </c>
      <c r="K1009" s="229"/>
      <c r="L1009" s="229"/>
      <c r="N1009" s="229" t="s">
        <v>598</v>
      </c>
      <c r="O1009" s="229"/>
      <c r="P1009" s="229"/>
      <c r="Q1009" s="229"/>
      <c r="R1009" s="229"/>
      <c r="S1009" s="229"/>
      <c r="T1009" s="229"/>
      <c r="U1009" s="229"/>
      <c r="V1009" s="229"/>
      <c r="W1009" s="229"/>
      <c r="X1009" s="229"/>
      <c r="Y1009" s="229"/>
      <c r="Z1009" s="229"/>
      <c r="AA1009" s="229"/>
      <c r="AC1009" s="249">
        <v>60.87</v>
      </c>
      <c r="AD1009" s="249"/>
    </row>
    <row r="1010" spans="2:30">
      <c r="C1010" s="169" t="s">
        <v>2</v>
      </c>
      <c r="G1010" s="169" t="s">
        <v>2</v>
      </c>
      <c r="K1010" s="169" t="s">
        <v>2</v>
      </c>
      <c r="O1010" s="247" t="s">
        <v>599</v>
      </c>
      <c r="P1010" s="247"/>
      <c r="Q1010" s="247"/>
      <c r="R1010" s="247"/>
      <c r="S1010" s="247"/>
      <c r="T1010" s="247"/>
      <c r="U1010" s="247"/>
      <c r="V1010" s="247"/>
      <c r="W1010" s="247"/>
      <c r="X1010" s="247"/>
      <c r="Y1010" s="247"/>
      <c r="Z1010" s="247"/>
      <c r="AA1010" s="247"/>
      <c r="AB1010" s="247"/>
      <c r="AC1010" s="248">
        <v>-5.95</v>
      </c>
      <c r="AD1010" s="248"/>
    </row>
    <row r="1011" spans="2:30">
      <c r="C1011" s="169" t="s">
        <v>2</v>
      </c>
      <c r="G1011" s="169" t="s">
        <v>2</v>
      </c>
      <c r="K1011" s="169" t="s">
        <v>2</v>
      </c>
      <c r="O1011" s="247" t="s">
        <v>599</v>
      </c>
      <c r="P1011" s="247"/>
      <c r="Q1011" s="247"/>
      <c r="R1011" s="247"/>
      <c r="S1011" s="247"/>
      <c r="T1011" s="247"/>
      <c r="U1011" s="247"/>
      <c r="V1011" s="247"/>
      <c r="W1011" s="247"/>
      <c r="X1011" s="247"/>
      <c r="Y1011" s="247"/>
      <c r="Z1011" s="247"/>
      <c r="AA1011" s="247"/>
      <c r="AB1011" s="247"/>
      <c r="AC1011" s="248">
        <v>13.41</v>
      </c>
      <c r="AD1011" s="248"/>
    </row>
    <row r="1012" spans="2:30">
      <c r="C1012" s="169" t="s">
        <v>2</v>
      </c>
      <c r="G1012" s="169" t="s">
        <v>2</v>
      </c>
      <c r="K1012" s="169" t="s">
        <v>2</v>
      </c>
      <c r="O1012" s="247" t="s">
        <v>599</v>
      </c>
      <c r="P1012" s="247"/>
      <c r="Q1012" s="247"/>
      <c r="R1012" s="247"/>
      <c r="S1012" s="247"/>
      <c r="T1012" s="247"/>
      <c r="U1012" s="247"/>
      <c r="V1012" s="247"/>
      <c r="W1012" s="247"/>
      <c r="X1012" s="247"/>
      <c r="Y1012" s="247"/>
      <c r="Z1012" s="247"/>
      <c r="AA1012" s="247"/>
      <c r="AB1012" s="247"/>
      <c r="AC1012" s="248">
        <v>16.309999999999999</v>
      </c>
      <c r="AD1012" s="248"/>
    </row>
    <row r="1013" spans="2:30">
      <c r="C1013" s="169" t="s">
        <v>2</v>
      </c>
      <c r="G1013" s="169" t="s">
        <v>2</v>
      </c>
      <c r="K1013" s="169" t="s">
        <v>2</v>
      </c>
      <c r="O1013" s="247" t="s">
        <v>599</v>
      </c>
      <c r="P1013" s="247"/>
      <c r="Q1013" s="247"/>
      <c r="R1013" s="247"/>
      <c r="S1013" s="247"/>
      <c r="T1013" s="247"/>
      <c r="U1013" s="247"/>
      <c r="V1013" s="247"/>
      <c r="W1013" s="247"/>
      <c r="X1013" s="247"/>
      <c r="Y1013" s="247"/>
      <c r="Z1013" s="247"/>
      <c r="AA1013" s="247"/>
      <c r="AB1013" s="247"/>
      <c r="AC1013" s="248">
        <v>16.420000000000002</v>
      </c>
      <c r="AD1013" s="248"/>
    </row>
    <row r="1014" spans="2:30">
      <c r="C1014" s="169" t="s">
        <v>2</v>
      </c>
      <c r="G1014" s="169" t="s">
        <v>2</v>
      </c>
      <c r="K1014" s="169" t="s">
        <v>2</v>
      </c>
      <c r="O1014" s="247" t="s">
        <v>599</v>
      </c>
      <c r="P1014" s="247"/>
      <c r="Q1014" s="247"/>
      <c r="R1014" s="247"/>
      <c r="S1014" s="247"/>
      <c r="T1014" s="247"/>
      <c r="U1014" s="247"/>
      <c r="V1014" s="247"/>
      <c r="W1014" s="247"/>
      <c r="X1014" s="247"/>
      <c r="Y1014" s="247"/>
      <c r="Z1014" s="247"/>
      <c r="AA1014" s="247"/>
      <c r="AB1014" s="247"/>
      <c r="AC1014" s="248">
        <v>20.68</v>
      </c>
      <c r="AD1014" s="248"/>
    </row>
    <row r="1015" spans="2:30">
      <c r="B1015" s="229" t="s">
        <v>2220</v>
      </c>
      <c r="C1015" s="229"/>
      <c r="D1015" s="229"/>
      <c r="F1015" s="229" t="s">
        <v>1525</v>
      </c>
      <c r="G1015" s="229"/>
      <c r="H1015" s="229"/>
      <c r="I1015" s="229"/>
      <c r="J1015" s="229" t="s">
        <v>600</v>
      </c>
      <c r="K1015" s="229"/>
      <c r="L1015" s="229"/>
      <c r="N1015" s="229" t="s">
        <v>601</v>
      </c>
      <c r="O1015" s="229"/>
      <c r="P1015" s="229"/>
      <c r="Q1015" s="229"/>
      <c r="R1015" s="229"/>
      <c r="S1015" s="229"/>
      <c r="T1015" s="229"/>
      <c r="U1015" s="229"/>
      <c r="V1015" s="229"/>
      <c r="W1015" s="229"/>
      <c r="X1015" s="229"/>
      <c r="Y1015" s="229"/>
      <c r="Z1015" s="229"/>
      <c r="AA1015" s="229"/>
      <c r="AC1015" s="249">
        <v>30.14</v>
      </c>
      <c r="AD1015" s="249"/>
    </row>
    <row r="1016" spans="2:30">
      <c r="C1016" s="169" t="s">
        <v>2</v>
      </c>
      <c r="G1016" s="169" t="s">
        <v>2</v>
      </c>
      <c r="K1016" s="169" t="s">
        <v>2</v>
      </c>
      <c r="O1016" s="247" t="s">
        <v>602</v>
      </c>
      <c r="P1016" s="247"/>
      <c r="Q1016" s="247"/>
      <c r="R1016" s="247"/>
      <c r="S1016" s="247"/>
      <c r="T1016" s="247"/>
      <c r="U1016" s="247"/>
      <c r="V1016" s="247"/>
      <c r="W1016" s="247"/>
      <c r="X1016" s="247"/>
      <c r="Y1016" s="247"/>
      <c r="Z1016" s="247"/>
      <c r="AA1016" s="247"/>
      <c r="AB1016" s="247"/>
    </row>
    <row r="1017" spans="2:30">
      <c r="B1017" s="229" t="s">
        <v>2221</v>
      </c>
      <c r="C1017" s="229"/>
      <c r="D1017" s="229"/>
      <c r="F1017" s="229" t="s">
        <v>1525</v>
      </c>
      <c r="G1017" s="229"/>
      <c r="H1017" s="229"/>
      <c r="I1017" s="229"/>
      <c r="J1017" s="229" t="s">
        <v>605</v>
      </c>
      <c r="K1017" s="229"/>
      <c r="L1017" s="229"/>
      <c r="N1017" s="229" t="s">
        <v>606</v>
      </c>
      <c r="O1017" s="229"/>
      <c r="P1017" s="229"/>
      <c r="Q1017" s="229"/>
      <c r="R1017" s="229"/>
      <c r="S1017" s="229"/>
      <c r="T1017" s="229"/>
      <c r="U1017" s="229"/>
      <c r="V1017" s="229"/>
      <c r="W1017" s="229"/>
      <c r="X1017" s="229"/>
      <c r="Y1017" s="229"/>
      <c r="Z1017" s="229"/>
      <c r="AA1017" s="229"/>
      <c r="AC1017" s="249">
        <v>150.09</v>
      </c>
      <c r="AD1017" s="249"/>
    </row>
    <row r="1018" spans="2:30">
      <c r="C1018" s="169" t="s">
        <v>2</v>
      </c>
      <c r="G1018" s="169" t="s">
        <v>2</v>
      </c>
      <c r="K1018" s="169" t="s">
        <v>2</v>
      </c>
      <c r="O1018" s="247" t="s">
        <v>607</v>
      </c>
      <c r="P1018" s="247"/>
      <c r="Q1018" s="247"/>
      <c r="R1018" s="247"/>
      <c r="S1018" s="247"/>
      <c r="T1018" s="247"/>
      <c r="U1018" s="247"/>
      <c r="V1018" s="247"/>
      <c r="W1018" s="247"/>
      <c r="X1018" s="247"/>
      <c r="Y1018" s="247"/>
      <c r="Z1018" s="247"/>
      <c r="AA1018" s="247"/>
      <c r="AB1018" s="247"/>
      <c r="AC1018" s="248">
        <v>26.9</v>
      </c>
      <c r="AD1018" s="248"/>
    </row>
    <row r="1019" spans="2:30">
      <c r="C1019" s="169" t="s">
        <v>2</v>
      </c>
      <c r="G1019" s="169" t="s">
        <v>2</v>
      </c>
      <c r="K1019" s="169" t="s">
        <v>2</v>
      </c>
      <c r="O1019" s="247" t="s">
        <v>607</v>
      </c>
      <c r="P1019" s="247"/>
      <c r="Q1019" s="247"/>
      <c r="R1019" s="247"/>
      <c r="S1019" s="247"/>
      <c r="T1019" s="247"/>
      <c r="U1019" s="247"/>
      <c r="V1019" s="247"/>
      <c r="W1019" s="247"/>
      <c r="X1019" s="247"/>
      <c r="Y1019" s="247"/>
      <c r="Z1019" s="247"/>
      <c r="AA1019" s="247"/>
      <c r="AB1019" s="247"/>
      <c r="AC1019" s="248">
        <v>123.19</v>
      </c>
      <c r="AD1019" s="248"/>
    </row>
    <row r="1020" spans="2:30">
      <c r="B1020" s="229" t="s">
        <v>2222</v>
      </c>
      <c r="C1020" s="229"/>
      <c r="D1020" s="229"/>
      <c r="F1020" s="229" t="s">
        <v>1614</v>
      </c>
      <c r="G1020" s="229"/>
      <c r="H1020" s="229"/>
      <c r="I1020" s="229"/>
      <c r="J1020" s="229" t="s">
        <v>600</v>
      </c>
      <c r="K1020" s="229"/>
      <c r="L1020" s="229"/>
      <c r="N1020" s="229" t="s">
        <v>601</v>
      </c>
      <c r="O1020" s="229"/>
      <c r="P1020" s="229"/>
      <c r="Q1020" s="229"/>
      <c r="R1020" s="229"/>
      <c r="S1020" s="229"/>
      <c r="T1020" s="229"/>
      <c r="U1020" s="229"/>
      <c r="V1020" s="229"/>
      <c r="W1020" s="229"/>
      <c r="X1020" s="229"/>
      <c r="Y1020" s="229"/>
      <c r="Z1020" s="229"/>
      <c r="AA1020" s="229"/>
      <c r="AC1020" s="249">
        <v>50.66</v>
      </c>
      <c r="AD1020" s="249"/>
    </row>
    <row r="1021" spans="2:30">
      <c r="C1021" s="169" t="s">
        <v>2</v>
      </c>
      <c r="G1021" s="169" t="s">
        <v>2</v>
      </c>
      <c r="K1021" s="169" t="s">
        <v>2</v>
      </c>
      <c r="O1021" s="247" t="s">
        <v>602</v>
      </c>
      <c r="P1021" s="247"/>
      <c r="Q1021" s="247"/>
      <c r="R1021" s="247"/>
      <c r="S1021" s="247"/>
      <c r="T1021" s="247"/>
      <c r="U1021" s="247"/>
      <c r="V1021" s="247"/>
      <c r="W1021" s="247"/>
      <c r="X1021" s="247"/>
      <c r="Y1021" s="247"/>
      <c r="Z1021" s="247"/>
      <c r="AA1021" s="247"/>
      <c r="AB1021" s="247"/>
      <c r="AC1021" s="248">
        <v>16.100000000000001</v>
      </c>
      <c r="AD1021" s="248"/>
    </row>
    <row r="1022" spans="2:30">
      <c r="C1022" s="169" t="s">
        <v>2</v>
      </c>
      <c r="G1022" s="169" t="s">
        <v>2</v>
      </c>
      <c r="K1022" s="169" t="s">
        <v>2</v>
      </c>
      <c r="O1022" s="247" t="s">
        <v>602</v>
      </c>
      <c r="P1022" s="247"/>
      <c r="Q1022" s="247"/>
      <c r="R1022" s="247"/>
      <c r="S1022" s="247"/>
      <c r="T1022" s="247"/>
      <c r="U1022" s="247"/>
      <c r="V1022" s="247"/>
      <c r="W1022" s="247"/>
      <c r="X1022" s="247"/>
      <c r="Y1022" s="247"/>
      <c r="Z1022" s="247"/>
      <c r="AA1022" s="247"/>
      <c r="AB1022" s="247"/>
      <c r="AC1022" s="248">
        <v>10.55</v>
      </c>
      <c r="AD1022" s="248"/>
    </row>
    <row r="1023" spans="2:30">
      <c r="C1023" s="169" t="s">
        <v>2</v>
      </c>
      <c r="G1023" s="169" t="s">
        <v>2</v>
      </c>
      <c r="K1023" s="169" t="s">
        <v>2</v>
      </c>
      <c r="O1023" s="247" t="s">
        <v>602</v>
      </c>
      <c r="P1023" s="247"/>
      <c r="Q1023" s="247"/>
      <c r="R1023" s="247"/>
      <c r="S1023" s="247"/>
      <c r="T1023" s="247"/>
      <c r="U1023" s="247"/>
      <c r="V1023" s="247"/>
      <c r="W1023" s="247"/>
      <c r="X1023" s="247"/>
      <c r="Y1023" s="247"/>
      <c r="Z1023" s="247"/>
      <c r="AA1023" s="247"/>
      <c r="AB1023" s="247"/>
      <c r="AC1023" s="248">
        <v>24.01</v>
      </c>
      <c r="AD1023" s="248"/>
    </row>
    <row r="1024" spans="2:30">
      <c r="B1024" s="229" t="s">
        <v>2223</v>
      </c>
      <c r="C1024" s="229"/>
      <c r="D1024" s="229"/>
      <c r="F1024" s="229" t="s">
        <v>1614</v>
      </c>
      <c r="G1024" s="229"/>
      <c r="H1024" s="229"/>
      <c r="I1024" s="229"/>
      <c r="J1024" s="229" t="s">
        <v>583</v>
      </c>
      <c r="K1024" s="229"/>
      <c r="L1024" s="229"/>
      <c r="N1024" s="229" t="s">
        <v>584</v>
      </c>
      <c r="O1024" s="229"/>
      <c r="P1024" s="229"/>
      <c r="Q1024" s="229"/>
      <c r="R1024" s="229"/>
      <c r="S1024" s="229"/>
      <c r="T1024" s="229"/>
      <c r="U1024" s="229"/>
      <c r="V1024" s="229"/>
      <c r="W1024" s="229"/>
      <c r="X1024" s="229"/>
      <c r="Y1024" s="229"/>
      <c r="Z1024" s="229"/>
      <c r="AA1024" s="229"/>
      <c r="AC1024" s="249">
        <v>4499</v>
      </c>
      <c r="AD1024" s="249"/>
    </row>
    <row r="1025" spans="1:30">
      <c r="C1025" s="169" t="s">
        <v>2</v>
      </c>
      <c r="G1025" s="169" t="s">
        <v>2</v>
      </c>
      <c r="K1025" s="169" t="s">
        <v>2</v>
      </c>
      <c r="O1025" s="247" t="s">
        <v>603</v>
      </c>
      <c r="P1025" s="247"/>
      <c r="Q1025" s="247"/>
      <c r="R1025" s="247"/>
      <c r="S1025" s="247"/>
      <c r="T1025" s="247"/>
      <c r="U1025" s="247"/>
      <c r="V1025" s="247"/>
      <c r="W1025" s="247"/>
      <c r="X1025" s="247"/>
      <c r="Y1025" s="247"/>
      <c r="Z1025" s="247"/>
      <c r="AA1025" s="247"/>
      <c r="AB1025" s="247"/>
      <c r="AC1025" s="248">
        <v>1083</v>
      </c>
      <c r="AD1025" s="248"/>
    </row>
    <row r="1026" spans="1:30">
      <c r="C1026" s="169" t="s">
        <v>2</v>
      </c>
      <c r="G1026" s="169" t="s">
        <v>2</v>
      </c>
      <c r="K1026" s="169" t="s">
        <v>2</v>
      </c>
      <c r="O1026" s="247" t="s">
        <v>603</v>
      </c>
      <c r="P1026" s="247"/>
      <c r="Q1026" s="247"/>
      <c r="R1026" s="247"/>
      <c r="S1026" s="247"/>
      <c r="T1026" s="247"/>
      <c r="U1026" s="247"/>
      <c r="V1026" s="247"/>
      <c r="W1026" s="247"/>
      <c r="X1026" s="247"/>
      <c r="Y1026" s="247"/>
      <c r="Z1026" s="247"/>
      <c r="AA1026" s="247"/>
      <c r="AB1026" s="247"/>
      <c r="AC1026" s="248">
        <v>1100</v>
      </c>
      <c r="AD1026" s="248"/>
    </row>
    <row r="1027" spans="1:30">
      <c r="C1027" s="169" t="s">
        <v>2</v>
      </c>
      <c r="G1027" s="169" t="s">
        <v>2</v>
      </c>
      <c r="K1027" s="169" t="s">
        <v>2</v>
      </c>
      <c r="O1027" s="247" t="s">
        <v>603</v>
      </c>
      <c r="P1027" s="247"/>
      <c r="Q1027" s="247"/>
      <c r="R1027" s="247"/>
      <c r="S1027" s="247"/>
      <c r="T1027" s="247"/>
      <c r="U1027" s="247"/>
      <c r="V1027" s="247"/>
      <c r="W1027" s="247"/>
      <c r="X1027" s="247"/>
      <c r="Y1027" s="247"/>
      <c r="Z1027" s="247"/>
      <c r="AA1027" s="247"/>
      <c r="AB1027" s="247"/>
      <c r="AC1027" s="248">
        <v>1151</v>
      </c>
      <c r="AD1027" s="248"/>
    </row>
    <row r="1028" spans="1:30">
      <c r="C1028" s="169" t="s">
        <v>2</v>
      </c>
      <c r="G1028" s="169" t="s">
        <v>2</v>
      </c>
      <c r="K1028" s="169" t="s">
        <v>2</v>
      </c>
      <c r="O1028" s="247" t="s">
        <v>603</v>
      </c>
      <c r="P1028" s="247"/>
      <c r="Q1028" s="247"/>
      <c r="R1028" s="247"/>
      <c r="S1028" s="247"/>
      <c r="T1028" s="247"/>
      <c r="U1028" s="247"/>
      <c r="V1028" s="247"/>
      <c r="W1028" s="247"/>
      <c r="X1028" s="247"/>
      <c r="Y1028" s="247"/>
      <c r="Z1028" s="247"/>
      <c r="AA1028" s="247"/>
      <c r="AB1028" s="247"/>
      <c r="AC1028" s="248">
        <v>1165</v>
      </c>
      <c r="AD1028" s="248"/>
    </row>
    <row r="1029" spans="1:30">
      <c r="B1029" s="229" t="s">
        <v>2224</v>
      </c>
      <c r="C1029" s="229"/>
      <c r="D1029" s="229"/>
      <c r="F1029" s="229" t="s">
        <v>1614</v>
      </c>
      <c r="G1029" s="229"/>
      <c r="H1029" s="229"/>
      <c r="I1029" s="229"/>
      <c r="J1029" s="229" t="s">
        <v>605</v>
      </c>
      <c r="K1029" s="229"/>
      <c r="L1029" s="229"/>
      <c r="N1029" s="229" t="s">
        <v>606</v>
      </c>
      <c r="O1029" s="229"/>
      <c r="P1029" s="229"/>
      <c r="Q1029" s="229"/>
      <c r="R1029" s="229"/>
      <c r="S1029" s="229"/>
      <c r="T1029" s="229"/>
      <c r="U1029" s="229"/>
      <c r="V1029" s="229"/>
      <c r="W1029" s="229"/>
      <c r="X1029" s="229"/>
      <c r="Y1029" s="229"/>
      <c r="Z1029" s="229"/>
      <c r="AA1029" s="229"/>
      <c r="AC1029" s="249">
        <v>163.82</v>
      </c>
      <c r="AD1029" s="249"/>
    </row>
    <row r="1030" spans="1:30">
      <c r="C1030" s="169" t="s">
        <v>2</v>
      </c>
      <c r="G1030" s="169" t="s">
        <v>2</v>
      </c>
      <c r="K1030" s="169" t="s">
        <v>2</v>
      </c>
      <c r="O1030" s="247" t="s">
        <v>607</v>
      </c>
      <c r="P1030" s="247"/>
      <c r="Q1030" s="247"/>
      <c r="R1030" s="247"/>
      <c r="S1030" s="247"/>
      <c r="T1030" s="247"/>
      <c r="U1030" s="247"/>
      <c r="V1030" s="247"/>
      <c r="W1030" s="247"/>
      <c r="X1030" s="247"/>
      <c r="Y1030" s="247"/>
      <c r="Z1030" s="247"/>
      <c r="AA1030" s="247"/>
      <c r="AB1030" s="247"/>
      <c r="AC1030" s="248">
        <v>31.97</v>
      </c>
      <c r="AD1030" s="248"/>
    </row>
    <row r="1031" spans="1:30">
      <c r="C1031" s="169" t="s">
        <v>2</v>
      </c>
      <c r="G1031" s="169" t="s">
        <v>2</v>
      </c>
      <c r="K1031" s="169" t="s">
        <v>2</v>
      </c>
      <c r="O1031" s="247" t="s">
        <v>607</v>
      </c>
      <c r="P1031" s="247"/>
      <c r="Q1031" s="247"/>
      <c r="R1031" s="247"/>
      <c r="S1031" s="247"/>
      <c r="T1031" s="247"/>
      <c r="U1031" s="247"/>
      <c r="V1031" s="247"/>
      <c r="W1031" s="247"/>
      <c r="X1031" s="247"/>
      <c r="Y1031" s="247"/>
      <c r="Z1031" s="247"/>
      <c r="AA1031" s="247"/>
      <c r="AB1031" s="247"/>
      <c r="AC1031" s="248">
        <v>131.85</v>
      </c>
      <c r="AD1031" s="248"/>
    </row>
    <row r="1032" spans="1:30">
      <c r="B1032" s="229" t="s">
        <v>2225</v>
      </c>
      <c r="C1032" s="229"/>
      <c r="D1032" s="229"/>
      <c r="F1032" s="229" t="s">
        <v>1614</v>
      </c>
      <c r="G1032" s="229"/>
      <c r="H1032" s="229"/>
      <c r="I1032" s="229"/>
      <c r="J1032" s="229" t="s">
        <v>581</v>
      </c>
      <c r="K1032" s="229"/>
      <c r="L1032" s="229"/>
      <c r="N1032" s="229" t="s">
        <v>582</v>
      </c>
      <c r="O1032" s="229"/>
      <c r="P1032" s="229"/>
      <c r="Q1032" s="229"/>
      <c r="R1032" s="229"/>
      <c r="S1032" s="229"/>
      <c r="T1032" s="229"/>
      <c r="U1032" s="229"/>
      <c r="V1032" s="229"/>
      <c r="W1032" s="229"/>
      <c r="X1032" s="229"/>
      <c r="Y1032" s="229"/>
      <c r="Z1032" s="229"/>
      <c r="AA1032" s="229"/>
      <c r="AC1032" s="249">
        <v>3540</v>
      </c>
      <c r="AD1032" s="249"/>
    </row>
    <row r="1033" spans="1:30">
      <c r="C1033" s="169" t="s">
        <v>2</v>
      </c>
      <c r="G1033" s="169" t="s">
        <v>2</v>
      </c>
      <c r="K1033" s="169" t="s">
        <v>2</v>
      </c>
      <c r="O1033" s="247" t="s">
        <v>604</v>
      </c>
      <c r="P1033" s="247"/>
      <c r="Q1033" s="247"/>
      <c r="R1033" s="247"/>
      <c r="S1033" s="247"/>
      <c r="T1033" s="247"/>
      <c r="U1033" s="247"/>
      <c r="V1033" s="247"/>
      <c r="W1033" s="247"/>
      <c r="X1033" s="247"/>
      <c r="Y1033" s="247"/>
      <c r="Z1033" s="247"/>
      <c r="AA1033" s="247"/>
      <c r="AB1033" s="247"/>
      <c r="AC1033" s="248">
        <v>885</v>
      </c>
      <c r="AD1033" s="248"/>
    </row>
    <row r="1034" spans="1:30">
      <c r="C1034" s="169" t="s">
        <v>2</v>
      </c>
      <c r="G1034" s="169" t="s">
        <v>2</v>
      </c>
      <c r="K1034" s="169" t="s">
        <v>2</v>
      </c>
      <c r="O1034" s="247" t="s">
        <v>604</v>
      </c>
      <c r="P1034" s="247"/>
      <c r="Q1034" s="247"/>
      <c r="R1034" s="247"/>
      <c r="S1034" s="247"/>
      <c r="T1034" s="247"/>
      <c r="U1034" s="247"/>
      <c r="V1034" s="247"/>
      <c r="W1034" s="247"/>
      <c r="X1034" s="247"/>
      <c r="Y1034" s="247"/>
      <c r="Z1034" s="247"/>
      <c r="AA1034" s="247"/>
      <c r="AB1034" s="247"/>
      <c r="AC1034" s="248">
        <v>885</v>
      </c>
      <c r="AD1034" s="248"/>
    </row>
    <row r="1035" spans="1:30">
      <c r="C1035" s="169" t="s">
        <v>2</v>
      </c>
      <c r="G1035" s="169" t="s">
        <v>2</v>
      </c>
      <c r="K1035" s="169" t="s">
        <v>2</v>
      </c>
      <c r="O1035" s="247" t="s">
        <v>604</v>
      </c>
      <c r="P1035" s="247"/>
      <c r="Q1035" s="247"/>
      <c r="R1035" s="247"/>
      <c r="S1035" s="247"/>
      <c r="T1035" s="247"/>
      <c r="U1035" s="247"/>
      <c r="V1035" s="247"/>
      <c r="W1035" s="247"/>
      <c r="X1035" s="247"/>
      <c r="Y1035" s="247"/>
      <c r="Z1035" s="247"/>
      <c r="AA1035" s="247"/>
      <c r="AB1035" s="247"/>
      <c r="AC1035" s="248">
        <v>885</v>
      </c>
      <c r="AD1035" s="248"/>
    </row>
    <row r="1036" spans="1:30">
      <c r="C1036" s="169" t="s">
        <v>2</v>
      </c>
      <c r="G1036" s="169" t="s">
        <v>2</v>
      </c>
      <c r="K1036" s="169" t="s">
        <v>2</v>
      </c>
      <c r="O1036" s="247" t="s">
        <v>604</v>
      </c>
      <c r="P1036" s="247"/>
      <c r="Q1036" s="247"/>
      <c r="R1036" s="247"/>
      <c r="S1036" s="247"/>
      <c r="T1036" s="247"/>
      <c r="U1036" s="247"/>
      <c r="V1036" s="247"/>
      <c r="W1036" s="247"/>
      <c r="X1036" s="247"/>
      <c r="Y1036" s="247"/>
      <c r="Z1036" s="247"/>
      <c r="AA1036" s="247"/>
      <c r="AB1036" s="247"/>
      <c r="AC1036" s="248">
        <v>885</v>
      </c>
      <c r="AD1036" s="248"/>
    </row>
    <row r="1037" spans="1:30" ht="57.75" customHeight="1"/>
    <row r="1038" spans="1:30" ht="12" customHeight="1"/>
    <row r="1039" spans="1:30" ht="13.5" customHeight="1">
      <c r="A1039" s="227" t="s">
        <v>1568</v>
      </c>
      <c r="B1039" s="227"/>
      <c r="C1039" s="227"/>
      <c r="D1039" s="227"/>
      <c r="E1039" s="227"/>
      <c r="F1039" s="227"/>
      <c r="G1039" s="227"/>
      <c r="H1039" s="227"/>
      <c r="I1039" s="227"/>
      <c r="J1039" s="227"/>
      <c r="K1039" s="227"/>
      <c r="L1039" s="227"/>
      <c r="M1039" s="227"/>
      <c r="R1039" s="228" t="s">
        <v>2226</v>
      </c>
      <c r="S1039" s="228"/>
      <c r="T1039" s="228"/>
      <c r="U1039" s="228"/>
      <c r="V1039" s="228"/>
      <c r="W1039" s="228"/>
      <c r="X1039" s="228"/>
      <c r="Y1039" s="228"/>
      <c r="Z1039" s="228"/>
      <c r="AA1039" s="228"/>
      <c r="AB1039" s="228"/>
      <c r="AC1039" s="228"/>
      <c r="AD1039" s="228"/>
    </row>
    <row r="1040" spans="1:30" ht="25.5" customHeight="1">
      <c r="C1040" s="237" t="s">
        <v>347</v>
      </c>
      <c r="D1040" s="237"/>
      <c r="E1040" s="237"/>
      <c r="F1040" s="237"/>
      <c r="G1040" s="237"/>
      <c r="H1040" s="237"/>
      <c r="I1040" s="237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</row>
    <row r="1041" spans="1:30" ht="7.5" customHeight="1"/>
    <row r="1042" spans="1:30" ht="18.75" customHeight="1">
      <c r="I1042" s="243" t="s">
        <v>348</v>
      </c>
      <c r="J1042" s="243"/>
      <c r="K1042" s="243"/>
      <c r="L1042" s="243"/>
      <c r="M1042" s="243"/>
      <c r="N1042" s="243"/>
      <c r="O1042" s="243"/>
      <c r="P1042" s="243"/>
      <c r="S1042" s="244" t="s">
        <v>1517</v>
      </c>
      <c r="T1042" s="244"/>
      <c r="U1042" s="244"/>
      <c r="V1042" s="244"/>
      <c r="W1042" s="244"/>
      <c r="X1042" s="244"/>
      <c r="Y1042" s="244"/>
    </row>
    <row r="1043" spans="1:30" ht="6.75" customHeight="1"/>
    <row r="1044" spans="1:30" ht="14.25" customHeight="1">
      <c r="A1044" s="250" t="s">
        <v>585</v>
      </c>
      <c r="B1044" s="250"/>
      <c r="C1044" s="250"/>
      <c r="D1044" s="250"/>
      <c r="E1044" s="250"/>
      <c r="F1044" s="250"/>
      <c r="G1044" s="250"/>
      <c r="H1044" s="250"/>
      <c r="I1044" s="250"/>
      <c r="J1044" s="250"/>
      <c r="K1044" s="250"/>
      <c r="L1044" s="250"/>
      <c r="M1044" s="250"/>
      <c r="N1044" s="250"/>
      <c r="O1044" s="250"/>
    </row>
    <row r="1045" spans="1:30">
      <c r="B1045" s="251" t="s">
        <v>350</v>
      </c>
      <c r="C1045" s="251"/>
      <c r="D1045" s="251"/>
      <c r="F1045" s="251" t="s">
        <v>351</v>
      </c>
      <c r="G1045" s="251"/>
      <c r="H1045" s="251"/>
      <c r="I1045" s="251"/>
      <c r="J1045" s="251" t="s">
        <v>352</v>
      </c>
      <c r="K1045" s="251"/>
      <c r="L1045" s="251"/>
      <c r="N1045" s="251" t="s">
        <v>353</v>
      </c>
      <c r="O1045" s="251"/>
      <c r="P1045" s="251"/>
      <c r="Q1045" s="251"/>
      <c r="R1045" s="251"/>
      <c r="S1045" s="251"/>
      <c r="T1045" s="251"/>
      <c r="U1045" s="251"/>
      <c r="V1045" s="251"/>
      <c r="W1045" s="251"/>
      <c r="X1045" s="251"/>
      <c r="Y1045" s="251"/>
      <c r="Z1045" s="251"/>
      <c r="AA1045" s="251"/>
      <c r="AC1045" s="252" t="s">
        <v>354</v>
      </c>
      <c r="AD1045" s="252"/>
    </row>
    <row r="1046" spans="1:30">
      <c r="B1046" s="229" t="s">
        <v>2227</v>
      </c>
      <c r="C1046" s="229"/>
      <c r="D1046" s="229"/>
      <c r="F1046" s="229" t="s">
        <v>1693</v>
      </c>
      <c r="G1046" s="229"/>
      <c r="H1046" s="229"/>
      <c r="I1046" s="229"/>
      <c r="J1046" s="229" t="s">
        <v>597</v>
      </c>
      <c r="K1046" s="229"/>
      <c r="L1046" s="229"/>
      <c r="N1046" s="229" t="s">
        <v>598</v>
      </c>
      <c r="O1046" s="229"/>
      <c r="P1046" s="229"/>
      <c r="Q1046" s="229"/>
      <c r="R1046" s="229"/>
      <c r="S1046" s="229"/>
      <c r="T1046" s="229"/>
      <c r="U1046" s="229"/>
      <c r="V1046" s="229"/>
      <c r="W1046" s="229"/>
      <c r="X1046" s="229"/>
      <c r="Y1046" s="229"/>
      <c r="Z1046" s="229"/>
      <c r="AA1046" s="229"/>
      <c r="AC1046" s="249">
        <v>77.930000000000007</v>
      </c>
      <c r="AD1046" s="249"/>
    </row>
    <row r="1047" spans="1:30">
      <c r="C1047" s="169" t="s">
        <v>2</v>
      </c>
      <c r="G1047" s="169" t="s">
        <v>2</v>
      </c>
      <c r="K1047" s="169" t="s">
        <v>2</v>
      </c>
      <c r="O1047" s="247" t="s">
        <v>599</v>
      </c>
      <c r="P1047" s="247"/>
      <c r="Q1047" s="247"/>
      <c r="R1047" s="247"/>
      <c r="S1047" s="247"/>
      <c r="T1047" s="247"/>
      <c r="U1047" s="247"/>
      <c r="V1047" s="247"/>
      <c r="W1047" s="247"/>
      <c r="X1047" s="247"/>
      <c r="Y1047" s="247"/>
      <c r="Z1047" s="247"/>
      <c r="AA1047" s="247"/>
      <c r="AB1047" s="247"/>
      <c r="AC1047" s="248">
        <v>3.92</v>
      </c>
      <c r="AD1047" s="248"/>
    </row>
    <row r="1048" spans="1:30">
      <c r="C1048" s="169" t="s">
        <v>2</v>
      </c>
      <c r="G1048" s="169" t="s">
        <v>2</v>
      </c>
      <c r="K1048" s="169" t="s">
        <v>2</v>
      </c>
      <c r="O1048" s="247" t="s">
        <v>599</v>
      </c>
      <c r="P1048" s="247"/>
      <c r="Q1048" s="247"/>
      <c r="R1048" s="247"/>
      <c r="S1048" s="247"/>
      <c r="T1048" s="247"/>
      <c r="U1048" s="247"/>
      <c r="V1048" s="247"/>
      <c r="W1048" s="247"/>
      <c r="X1048" s="247"/>
      <c r="Y1048" s="247"/>
      <c r="Z1048" s="247"/>
      <c r="AA1048" s="247"/>
      <c r="AB1048" s="247"/>
      <c r="AC1048" s="248">
        <v>5.35</v>
      </c>
      <c r="AD1048" s="248"/>
    </row>
    <row r="1049" spans="1:30">
      <c r="C1049" s="169" t="s">
        <v>2</v>
      </c>
      <c r="G1049" s="169" t="s">
        <v>2</v>
      </c>
      <c r="K1049" s="169" t="s">
        <v>2</v>
      </c>
      <c r="O1049" s="247" t="s">
        <v>599</v>
      </c>
      <c r="P1049" s="247"/>
      <c r="Q1049" s="247"/>
      <c r="R1049" s="247"/>
      <c r="S1049" s="247"/>
      <c r="T1049" s="247"/>
      <c r="U1049" s="247"/>
      <c r="V1049" s="247"/>
      <c r="W1049" s="247"/>
      <c r="X1049" s="247"/>
      <c r="Y1049" s="247"/>
      <c r="Z1049" s="247"/>
      <c r="AA1049" s="247"/>
      <c r="AB1049" s="247"/>
      <c r="AC1049" s="248">
        <v>20.14</v>
      </c>
      <c r="AD1049" s="248"/>
    </row>
    <row r="1050" spans="1:30">
      <c r="C1050" s="169" t="s">
        <v>2</v>
      </c>
      <c r="G1050" s="169" t="s">
        <v>2</v>
      </c>
      <c r="K1050" s="169" t="s">
        <v>2</v>
      </c>
      <c r="O1050" s="247" t="s">
        <v>599</v>
      </c>
      <c r="P1050" s="247"/>
      <c r="Q1050" s="247"/>
      <c r="R1050" s="247"/>
      <c r="S1050" s="247"/>
      <c r="T1050" s="247"/>
      <c r="U1050" s="247"/>
      <c r="V1050" s="247"/>
      <c r="W1050" s="247"/>
      <c r="X1050" s="247"/>
      <c r="Y1050" s="247"/>
      <c r="Z1050" s="247"/>
      <c r="AA1050" s="247"/>
      <c r="AB1050" s="247"/>
      <c r="AC1050" s="248">
        <v>20.53</v>
      </c>
      <c r="AD1050" s="248"/>
    </row>
    <row r="1051" spans="1:30">
      <c r="C1051" s="169" t="s">
        <v>2</v>
      </c>
      <c r="G1051" s="169" t="s">
        <v>2</v>
      </c>
      <c r="K1051" s="169" t="s">
        <v>2</v>
      </c>
      <c r="O1051" s="247" t="s">
        <v>599</v>
      </c>
      <c r="P1051" s="247"/>
      <c r="Q1051" s="247"/>
      <c r="R1051" s="247"/>
      <c r="S1051" s="247"/>
      <c r="T1051" s="247"/>
      <c r="U1051" s="247"/>
      <c r="V1051" s="247"/>
      <c r="W1051" s="247"/>
      <c r="X1051" s="247"/>
      <c r="Y1051" s="247"/>
      <c r="Z1051" s="247"/>
      <c r="AA1051" s="247"/>
      <c r="AB1051" s="247"/>
      <c r="AC1051" s="248">
        <v>27.99</v>
      </c>
      <c r="AD1051" s="248"/>
    </row>
    <row r="1052" spans="1:30">
      <c r="B1052" s="229" t="s">
        <v>2103</v>
      </c>
      <c r="C1052" s="229"/>
      <c r="D1052" s="229"/>
      <c r="F1052" s="229" t="s">
        <v>1693</v>
      </c>
      <c r="G1052" s="229"/>
      <c r="H1052" s="229"/>
      <c r="I1052" s="229"/>
      <c r="J1052" s="229" t="s">
        <v>465</v>
      </c>
      <c r="K1052" s="229"/>
      <c r="L1052" s="229"/>
      <c r="N1052" s="229" t="s">
        <v>466</v>
      </c>
      <c r="O1052" s="229"/>
      <c r="P1052" s="229"/>
      <c r="Q1052" s="229"/>
      <c r="R1052" s="229"/>
      <c r="S1052" s="229"/>
      <c r="T1052" s="229"/>
      <c r="U1052" s="229"/>
      <c r="V1052" s="229"/>
      <c r="W1052" s="229"/>
      <c r="X1052" s="229"/>
      <c r="Y1052" s="229"/>
      <c r="Z1052" s="229"/>
      <c r="AA1052" s="229"/>
      <c r="AC1052" s="249">
        <v>154.4</v>
      </c>
      <c r="AD1052" s="249"/>
    </row>
    <row r="1053" spans="1:30">
      <c r="C1053" s="169" t="s">
        <v>2</v>
      </c>
      <c r="G1053" s="169" t="s">
        <v>2</v>
      </c>
      <c r="K1053" s="169" t="s">
        <v>2</v>
      </c>
      <c r="O1053" s="247" t="s">
        <v>2228</v>
      </c>
      <c r="P1053" s="247"/>
      <c r="Q1053" s="247"/>
      <c r="R1053" s="247"/>
      <c r="S1053" s="247"/>
      <c r="T1053" s="247"/>
      <c r="U1053" s="247"/>
      <c r="V1053" s="247"/>
      <c r="W1053" s="247"/>
      <c r="X1053" s="247"/>
      <c r="Y1053" s="247"/>
      <c r="Z1053" s="247"/>
      <c r="AA1053" s="247"/>
      <c r="AB1053" s="247"/>
    </row>
    <row r="1054" spans="1:30">
      <c r="B1054" s="229" t="s">
        <v>2229</v>
      </c>
      <c r="C1054" s="229"/>
      <c r="D1054" s="229"/>
      <c r="F1054" s="229" t="s">
        <v>1693</v>
      </c>
      <c r="G1054" s="229"/>
      <c r="H1054" s="229"/>
      <c r="I1054" s="229"/>
      <c r="J1054" s="229" t="s">
        <v>600</v>
      </c>
      <c r="K1054" s="229"/>
      <c r="L1054" s="229"/>
      <c r="N1054" s="229" t="s">
        <v>601</v>
      </c>
      <c r="O1054" s="229"/>
      <c r="P1054" s="229"/>
      <c r="Q1054" s="229"/>
      <c r="R1054" s="229"/>
      <c r="S1054" s="229"/>
      <c r="T1054" s="229"/>
      <c r="U1054" s="229"/>
      <c r="V1054" s="229"/>
      <c r="W1054" s="229"/>
      <c r="X1054" s="229"/>
      <c r="Y1054" s="229"/>
      <c r="Z1054" s="229"/>
      <c r="AA1054" s="229"/>
      <c r="AC1054" s="249">
        <v>29.18</v>
      </c>
      <c r="AD1054" s="249"/>
    </row>
    <row r="1055" spans="1:30">
      <c r="C1055" s="169" t="s">
        <v>2</v>
      </c>
      <c r="G1055" s="169" t="s">
        <v>2</v>
      </c>
      <c r="K1055" s="169" t="s">
        <v>2</v>
      </c>
      <c r="O1055" s="247" t="s">
        <v>602</v>
      </c>
      <c r="P1055" s="247"/>
      <c r="Q1055" s="247"/>
      <c r="R1055" s="247"/>
      <c r="S1055" s="247"/>
      <c r="T1055" s="247"/>
      <c r="U1055" s="247"/>
      <c r="V1055" s="247"/>
      <c r="W1055" s="247"/>
      <c r="X1055" s="247"/>
      <c r="Y1055" s="247"/>
      <c r="Z1055" s="247"/>
      <c r="AA1055" s="247"/>
      <c r="AB1055" s="247"/>
    </row>
    <row r="1056" spans="1:30">
      <c r="B1056" s="229" t="s">
        <v>2230</v>
      </c>
      <c r="C1056" s="229"/>
      <c r="D1056" s="229"/>
      <c r="F1056" s="229" t="s">
        <v>1693</v>
      </c>
      <c r="G1056" s="229"/>
      <c r="H1056" s="229"/>
      <c r="I1056" s="229"/>
      <c r="J1056" s="229" t="s">
        <v>605</v>
      </c>
      <c r="K1056" s="229"/>
      <c r="L1056" s="229"/>
      <c r="N1056" s="229" t="s">
        <v>606</v>
      </c>
      <c r="O1056" s="229"/>
      <c r="P1056" s="229"/>
      <c r="Q1056" s="229"/>
      <c r="R1056" s="229"/>
      <c r="S1056" s="229"/>
      <c r="T1056" s="229"/>
      <c r="U1056" s="229"/>
      <c r="V1056" s="229"/>
      <c r="W1056" s="229"/>
      <c r="X1056" s="229"/>
      <c r="Y1056" s="229"/>
      <c r="Z1056" s="229"/>
      <c r="AA1056" s="229"/>
      <c r="AC1056" s="249">
        <v>299.24</v>
      </c>
      <c r="AD1056" s="249"/>
    </row>
    <row r="1057" spans="1:30">
      <c r="C1057" s="169" t="s">
        <v>2</v>
      </c>
      <c r="G1057" s="169" t="s">
        <v>2</v>
      </c>
      <c r="K1057" s="169" t="s">
        <v>2</v>
      </c>
      <c r="O1057" s="247" t="s">
        <v>607</v>
      </c>
      <c r="P1057" s="247"/>
      <c r="Q1057" s="247"/>
      <c r="R1057" s="247"/>
      <c r="S1057" s="247"/>
      <c r="T1057" s="247"/>
      <c r="U1057" s="247"/>
      <c r="V1057" s="247"/>
      <c r="W1057" s="247"/>
      <c r="X1057" s="247"/>
      <c r="Y1057" s="247"/>
      <c r="Z1057" s="247"/>
      <c r="AA1057" s="247"/>
      <c r="AB1057" s="247"/>
      <c r="AC1057" s="248">
        <v>96.82</v>
      </c>
      <c r="AD1057" s="248"/>
    </row>
    <row r="1058" spans="1:30">
      <c r="C1058" s="169" t="s">
        <v>2</v>
      </c>
      <c r="G1058" s="169" t="s">
        <v>2</v>
      </c>
      <c r="K1058" s="169" t="s">
        <v>2</v>
      </c>
      <c r="O1058" s="247" t="s">
        <v>607</v>
      </c>
      <c r="P1058" s="247"/>
      <c r="Q1058" s="247"/>
      <c r="R1058" s="247"/>
      <c r="S1058" s="247"/>
      <c r="T1058" s="247"/>
      <c r="U1058" s="247"/>
      <c r="V1058" s="247"/>
      <c r="W1058" s="247"/>
      <c r="X1058" s="247"/>
      <c r="Y1058" s="247"/>
      <c r="Z1058" s="247"/>
      <c r="AA1058" s="247"/>
      <c r="AB1058" s="247"/>
      <c r="AC1058" s="248">
        <v>98.48</v>
      </c>
      <c r="AD1058" s="248"/>
    </row>
    <row r="1059" spans="1:30">
      <c r="C1059" s="169" t="s">
        <v>2</v>
      </c>
      <c r="G1059" s="169" t="s">
        <v>2</v>
      </c>
      <c r="K1059" s="169" t="s">
        <v>2</v>
      </c>
      <c r="O1059" s="247" t="s">
        <v>607</v>
      </c>
      <c r="P1059" s="247"/>
      <c r="Q1059" s="247"/>
      <c r="R1059" s="247"/>
      <c r="S1059" s="247"/>
      <c r="T1059" s="247"/>
      <c r="U1059" s="247"/>
      <c r="V1059" s="247"/>
      <c r="W1059" s="247"/>
      <c r="X1059" s="247"/>
      <c r="Y1059" s="247"/>
      <c r="Z1059" s="247"/>
      <c r="AA1059" s="247"/>
      <c r="AB1059" s="247"/>
      <c r="AC1059" s="248">
        <v>103.94</v>
      </c>
      <c r="AD1059" s="248"/>
    </row>
    <row r="1060" spans="1:30">
      <c r="B1060" s="229" t="s">
        <v>2231</v>
      </c>
      <c r="C1060" s="229"/>
      <c r="D1060" s="229"/>
      <c r="F1060" s="229" t="s">
        <v>1787</v>
      </c>
      <c r="G1060" s="229"/>
      <c r="H1060" s="229"/>
      <c r="I1060" s="229"/>
      <c r="J1060" s="229" t="s">
        <v>608</v>
      </c>
      <c r="K1060" s="229"/>
      <c r="L1060" s="229"/>
      <c r="N1060" s="229" t="s">
        <v>609</v>
      </c>
      <c r="O1060" s="229"/>
      <c r="P1060" s="229"/>
      <c r="Q1060" s="229"/>
      <c r="R1060" s="229"/>
      <c r="S1060" s="229"/>
      <c r="T1060" s="229"/>
      <c r="U1060" s="229"/>
      <c r="V1060" s="229"/>
      <c r="W1060" s="229"/>
      <c r="X1060" s="229"/>
      <c r="Y1060" s="229"/>
      <c r="Z1060" s="229"/>
      <c r="AA1060" s="229"/>
      <c r="AC1060" s="249">
        <v>85</v>
      </c>
      <c r="AD1060" s="249"/>
    </row>
    <row r="1061" spans="1:30">
      <c r="C1061" s="169" t="s">
        <v>2</v>
      </c>
      <c r="G1061" s="169" t="s">
        <v>2</v>
      </c>
      <c r="K1061" s="169" t="s">
        <v>2</v>
      </c>
      <c r="O1061" s="247" t="s">
        <v>2232</v>
      </c>
      <c r="P1061" s="247"/>
      <c r="Q1061" s="247"/>
      <c r="R1061" s="247"/>
      <c r="S1061" s="247"/>
      <c r="T1061" s="247"/>
      <c r="U1061" s="247"/>
      <c r="V1061" s="247"/>
      <c r="W1061" s="247"/>
      <c r="X1061" s="247"/>
      <c r="Y1061" s="247"/>
      <c r="Z1061" s="247"/>
      <c r="AA1061" s="247"/>
      <c r="AB1061" s="247"/>
    </row>
    <row r="1062" spans="1:30" ht="6" customHeight="1"/>
    <row r="1063" spans="1:30" ht="16.5" customHeight="1">
      <c r="A1063" s="227" t="s">
        <v>2233</v>
      </c>
      <c r="B1063" s="227"/>
      <c r="C1063" s="227"/>
      <c r="D1063" s="227"/>
      <c r="E1063" s="227"/>
      <c r="F1063" s="227"/>
      <c r="G1063" s="227"/>
      <c r="H1063" s="227"/>
      <c r="I1063" s="227"/>
      <c r="J1063" s="227"/>
      <c r="K1063" s="227"/>
      <c r="L1063" s="227"/>
      <c r="M1063" s="227"/>
      <c r="N1063" s="227"/>
      <c r="O1063" s="227"/>
      <c r="P1063" s="227"/>
      <c r="Q1063" s="227"/>
      <c r="R1063" s="227"/>
      <c r="S1063" s="227"/>
      <c r="U1063" s="169" t="s">
        <v>2</v>
      </c>
      <c r="W1063" s="169" t="s">
        <v>2</v>
      </c>
      <c r="Y1063" s="245" t="s">
        <v>576</v>
      </c>
      <c r="Z1063" s="245"/>
      <c r="AC1063" s="246">
        <v>19421.900000000001</v>
      </c>
      <c r="AD1063" s="246"/>
    </row>
    <row r="1064" spans="1:30" ht="6.75" customHeight="1"/>
    <row r="1065" spans="1:30" ht="14.25" customHeight="1">
      <c r="A1065" s="250" t="s">
        <v>2234</v>
      </c>
      <c r="B1065" s="250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50"/>
      <c r="N1065" s="250"/>
      <c r="O1065" s="250"/>
    </row>
    <row r="1066" spans="1:30">
      <c r="B1066" s="251" t="s">
        <v>350</v>
      </c>
      <c r="C1066" s="251"/>
      <c r="D1066" s="251"/>
      <c r="F1066" s="251" t="s">
        <v>351</v>
      </c>
      <c r="G1066" s="251"/>
      <c r="H1066" s="251"/>
      <c r="I1066" s="251"/>
      <c r="J1066" s="251" t="s">
        <v>352</v>
      </c>
      <c r="K1066" s="251"/>
      <c r="L1066" s="251"/>
      <c r="N1066" s="251" t="s">
        <v>353</v>
      </c>
      <c r="O1066" s="251"/>
      <c r="P1066" s="251"/>
      <c r="Q1066" s="251"/>
      <c r="R1066" s="251"/>
      <c r="S1066" s="251"/>
      <c r="T1066" s="251"/>
      <c r="U1066" s="251"/>
      <c r="V1066" s="251"/>
      <c r="W1066" s="251"/>
      <c r="X1066" s="251"/>
      <c r="Y1066" s="251"/>
      <c r="Z1066" s="251"/>
      <c r="AA1066" s="251"/>
      <c r="AC1066" s="252" t="s">
        <v>354</v>
      </c>
      <c r="AD1066" s="252"/>
    </row>
    <row r="1067" spans="1:30">
      <c r="B1067" s="229" t="s">
        <v>1677</v>
      </c>
      <c r="C1067" s="229"/>
      <c r="D1067" s="229"/>
      <c r="F1067" s="229" t="s">
        <v>1614</v>
      </c>
      <c r="G1067" s="229"/>
      <c r="H1067" s="229"/>
      <c r="I1067" s="229"/>
      <c r="J1067" s="229" t="s">
        <v>1678</v>
      </c>
      <c r="K1067" s="229"/>
      <c r="L1067" s="229"/>
      <c r="N1067" s="229" t="s">
        <v>1679</v>
      </c>
      <c r="O1067" s="229"/>
      <c r="P1067" s="229"/>
      <c r="Q1067" s="229"/>
      <c r="R1067" s="229"/>
      <c r="S1067" s="229"/>
      <c r="T1067" s="229"/>
      <c r="U1067" s="229"/>
      <c r="V1067" s="229"/>
      <c r="W1067" s="229"/>
      <c r="X1067" s="229"/>
      <c r="Y1067" s="229"/>
      <c r="Z1067" s="229"/>
      <c r="AA1067" s="229"/>
      <c r="AC1067" s="249">
        <v>526</v>
      </c>
      <c r="AD1067" s="249"/>
    </row>
    <row r="1068" spans="1:30">
      <c r="C1068" s="169" t="s">
        <v>2</v>
      </c>
      <c r="G1068" s="169" t="s">
        <v>2</v>
      </c>
      <c r="K1068" s="169" t="s">
        <v>2</v>
      </c>
      <c r="O1068" s="247" t="s">
        <v>2235</v>
      </c>
      <c r="P1068" s="247"/>
      <c r="Q1068" s="247"/>
      <c r="R1068" s="247"/>
      <c r="S1068" s="247"/>
      <c r="T1068" s="247"/>
      <c r="U1068" s="247"/>
      <c r="V1068" s="247"/>
      <c r="W1068" s="247"/>
      <c r="X1068" s="247"/>
      <c r="Y1068" s="247"/>
      <c r="Z1068" s="247"/>
      <c r="AA1068" s="247"/>
      <c r="AB1068" s="247"/>
      <c r="AC1068" s="248">
        <v>176</v>
      </c>
      <c r="AD1068" s="248"/>
    </row>
    <row r="1069" spans="1:30">
      <c r="C1069" s="169" t="s">
        <v>2</v>
      </c>
      <c r="G1069" s="169" t="s">
        <v>2</v>
      </c>
      <c r="K1069" s="169" t="s">
        <v>2</v>
      </c>
      <c r="O1069" s="247" t="s">
        <v>2236</v>
      </c>
      <c r="P1069" s="247"/>
      <c r="Q1069" s="247"/>
      <c r="R1069" s="247"/>
      <c r="S1069" s="247"/>
      <c r="T1069" s="247"/>
      <c r="U1069" s="247"/>
      <c r="V1069" s="247"/>
      <c r="W1069" s="247"/>
      <c r="X1069" s="247"/>
      <c r="Y1069" s="247"/>
      <c r="Z1069" s="247"/>
      <c r="AA1069" s="247"/>
      <c r="AB1069" s="247"/>
      <c r="AC1069" s="248">
        <v>118</v>
      </c>
      <c r="AD1069" s="248"/>
    </row>
    <row r="1070" spans="1:30">
      <c r="C1070" s="169" t="s">
        <v>2</v>
      </c>
      <c r="G1070" s="169" t="s">
        <v>2</v>
      </c>
      <c r="K1070" s="169" t="s">
        <v>2</v>
      </c>
      <c r="O1070" s="247" t="s">
        <v>2237</v>
      </c>
      <c r="P1070" s="247"/>
      <c r="Q1070" s="247"/>
      <c r="R1070" s="247"/>
      <c r="S1070" s="247"/>
      <c r="T1070" s="247"/>
      <c r="U1070" s="247"/>
      <c r="V1070" s="247"/>
      <c r="W1070" s="247"/>
      <c r="X1070" s="247"/>
      <c r="Y1070" s="247"/>
      <c r="Z1070" s="247"/>
      <c r="AA1070" s="247"/>
      <c r="AB1070" s="247"/>
      <c r="AC1070" s="248">
        <v>70</v>
      </c>
      <c r="AD1070" s="248"/>
    </row>
    <row r="1071" spans="1:30">
      <c r="C1071" s="169" t="s">
        <v>2</v>
      </c>
      <c r="G1071" s="169" t="s">
        <v>2</v>
      </c>
      <c r="K1071" s="169" t="s">
        <v>2</v>
      </c>
      <c r="O1071" s="247" t="s">
        <v>2238</v>
      </c>
      <c r="P1071" s="247"/>
      <c r="Q1071" s="247"/>
      <c r="R1071" s="247"/>
      <c r="S1071" s="247"/>
      <c r="T1071" s="247"/>
      <c r="U1071" s="247"/>
      <c r="V1071" s="247"/>
      <c r="W1071" s="247"/>
      <c r="X1071" s="247"/>
      <c r="Y1071" s="247"/>
      <c r="Z1071" s="247"/>
      <c r="AA1071" s="247"/>
      <c r="AB1071" s="247"/>
      <c r="AC1071" s="248">
        <v>22</v>
      </c>
      <c r="AD1071" s="248"/>
    </row>
    <row r="1072" spans="1:30">
      <c r="C1072" s="169" t="s">
        <v>2</v>
      </c>
      <c r="G1072" s="169" t="s">
        <v>2</v>
      </c>
      <c r="K1072" s="169" t="s">
        <v>2</v>
      </c>
      <c r="O1072" s="247" t="s">
        <v>2239</v>
      </c>
      <c r="P1072" s="247"/>
      <c r="Q1072" s="247"/>
      <c r="R1072" s="247"/>
      <c r="S1072" s="247"/>
      <c r="T1072" s="247"/>
      <c r="U1072" s="247"/>
      <c r="V1072" s="247"/>
      <c r="W1072" s="247"/>
      <c r="X1072" s="247"/>
      <c r="Y1072" s="247"/>
      <c r="Z1072" s="247"/>
      <c r="AA1072" s="247"/>
      <c r="AB1072" s="247"/>
      <c r="AC1072" s="248">
        <v>22</v>
      </c>
      <c r="AD1072" s="248"/>
    </row>
    <row r="1073" spans="1:30">
      <c r="C1073" s="169" t="s">
        <v>2</v>
      </c>
      <c r="G1073" s="169" t="s">
        <v>2</v>
      </c>
      <c r="K1073" s="169" t="s">
        <v>2</v>
      </c>
      <c r="O1073" s="247" t="s">
        <v>2240</v>
      </c>
      <c r="P1073" s="247"/>
      <c r="Q1073" s="247"/>
      <c r="R1073" s="247"/>
      <c r="S1073" s="247"/>
      <c r="T1073" s="247"/>
      <c r="U1073" s="247"/>
      <c r="V1073" s="247"/>
      <c r="W1073" s="247"/>
      <c r="X1073" s="247"/>
      <c r="Y1073" s="247"/>
      <c r="Z1073" s="247"/>
      <c r="AA1073" s="247"/>
      <c r="AB1073" s="247"/>
      <c r="AC1073" s="248">
        <v>2</v>
      </c>
      <c r="AD1073" s="248"/>
    </row>
    <row r="1074" spans="1:30">
      <c r="C1074" s="169" t="s">
        <v>2</v>
      </c>
      <c r="G1074" s="169" t="s">
        <v>2</v>
      </c>
      <c r="K1074" s="169" t="s">
        <v>2</v>
      </c>
      <c r="O1074" s="247" t="s">
        <v>2241</v>
      </c>
      <c r="P1074" s="247"/>
      <c r="Q1074" s="247"/>
      <c r="R1074" s="247"/>
      <c r="S1074" s="247"/>
      <c r="T1074" s="247"/>
      <c r="U1074" s="247"/>
      <c r="V1074" s="247"/>
      <c r="W1074" s="247"/>
      <c r="X1074" s="247"/>
      <c r="Y1074" s="247"/>
      <c r="Z1074" s="247"/>
      <c r="AA1074" s="247"/>
      <c r="AB1074" s="247"/>
      <c r="AC1074" s="248">
        <v>116</v>
      </c>
      <c r="AD1074" s="248"/>
    </row>
    <row r="1075" spans="1:30">
      <c r="B1075" s="229" t="s">
        <v>2242</v>
      </c>
      <c r="C1075" s="229"/>
      <c r="D1075" s="229"/>
      <c r="F1075" s="229" t="s">
        <v>1693</v>
      </c>
      <c r="G1075" s="229"/>
      <c r="H1075" s="229"/>
      <c r="I1075" s="229"/>
      <c r="J1075" s="229" t="s">
        <v>2243</v>
      </c>
      <c r="K1075" s="229"/>
      <c r="L1075" s="229"/>
      <c r="N1075" s="229" t="s">
        <v>2244</v>
      </c>
      <c r="O1075" s="229"/>
      <c r="P1075" s="229"/>
      <c r="Q1075" s="229"/>
      <c r="R1075" s="229"/>
      <c r="S1075" s="229"/>
      <c r="T1075" s="229"/>
      <c r="U1075" s="229"/>
      <c r="V1075" s="229"/>
      <c r="W1075" s="229"/>
      <c r="X1075" s="229"/>
      <c r="Y1075" s="229"/>
      <c r="Z1075" s="229"/>
      <c r="AA1075" s="229"/>
      <c r="AC1075" s="249">
        <v>1900</v>
      </c>
      <c r="AD1075" s="249"/>
    </row>
    <row r="1076" spans="1:30">
      <c r="C1076" s="169" t="s">
        <v>2</v>
      </c>
      <c r="G1076" s="169" t="s">
        <v>2</v>
      </c>
      <c r="K1076" s="169" t="s">
        <v>2</v>
      </c>
      <c r="O1076" s="247" t="s">
        <v>2245</v>
      </c>
      <c r="P1076" s="247"/>
      <c r="Q1076" s="247"/>
      <c r="R1076" s="247"/>
      <c r="S1076" s="247"/>
      <c r="T1076" s="247"/>
      <c r="U1076" s="247"/>
      <c r="V1076" s="247"/>
      <c r="W1076" s="247"/>
      <c r="X1076" s="247"/>
      <c r="Y1076" s="247"/>
      <c r="Z1076" s="247"/>
      <c r="AA1076" s="247"/>
      <c r="AB1076" s="247"/>
    </row>
    <row r="1077" spans="1:30" ht="6" customHeight="1"/>
    <row r="1078" spans="1:30" ht="16.5" customHeight="1">
      <c r="A1078" s="227" t="s">
        <v>2246</v>
      </c>
      <c r="B1078" s="227"/>
      <c r="C1078" s="227"/>
      <c r="D1078" s="227"/>
      <c r="E1078" s="227"/>
      <c r="F1078" s="227"/>
      <c r="G1078" s="227"/>
      <c r="H1078" s="227"/>
      <c r="I1078" s="227"/>
      <c r="J1078" s="227"/>
      <c r="K1078" s="227"/>
      <c r="L1078" s="227"/>
      <c r="M1078" s="227"/>
      <c r="N1078" s="227"/>
      <c r="O1078" s="227"/>
      <c r="P1078" s="227"/>
      <c r="Q1078" s="227"/>
      <c r="R1078" s="227"/>
      <c r="S1078" s="227"/>
      <c r="U1078" s="169" t="s">
        <v>2</v>
      </c>
      <c r="W1078" s="169" t="s">
        <v>2</v>
      </c>
      <c r="Y1078" s="245" t="s">
        <v>576</v>
      </c>
      <c r="Z1078" s="245"/>
      <c r="AC1078" s="246">
        <v>2426</v>
      </c>
      <c r="AD1078" s="246"/>
    </row>
    <row r="1079" spans="1:30" ht="6.75" customHeight="1"/>
    <row r="1080" spans="1:30" ht="14.25" customHeight="1">
      <c r="A1080" s="250" t="s">
        <v>610</v>
      </c>
      <c r="B1080" s="250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</row>
    <row r="1081" spans="1:30">
      <c r="B1081" s="251" t="s">
        <v>350</v>
      </c>
      <c r="C1081" s="251"/>
      <c r="D1081" s="251"/>
      <c r="F1081" s="251" t="s">
        <v>351</v>
      </c>
      <c r="G1081" s="251"/>
      <c r="H1081" s="251"/>
      <c r="I1081" s="251"/>
      <c r="J1081" s="251" t="s">
        <v>352</v>
      </c>
      <c r="K1081" s="251"/>
      <c r="L1081" s="251"/>
      <c r="N1081" s="251" t="s">
        <v>353</v>
      </c>
      <c r="O1081" s="251"/>
      <c r="P1081" s="251"/>
      <c r="Q1081" s="251"/>
      <c r="R1081" s="251"/>
      <c r="S1081" s="251"/>
      <c r="T1081" s="251"/>
      <c r="U1081" s="251"/>
      <c r="V1081" s="251"/>
      <c r="W1081" s="251"/>
      <c r="X1081" s="251"/>
      <c r="Y1081" s="251"/>
      <c r="Z1081" s="251"/>
      <c r="AA1081" s="251"/>
      <c r="AC1081" s="252" t="s">
        <v>354</v>
      </c>
      <c r="AD1081" s="252"/>
    </row>
    <row r="1082" spans="1:30">
      <c r="B1082" s="229" t="s">
        <v>1602</v>
      </c>
      <c r="C1082" s="229"/>
      <c r="D1082" s="229"/>
      <c r="F1082" s="229" t="s">
        <v>1525</v>
      </c>
      <c r="G1082" s="229"/>
      <c r="H1082" s="229"/>
      <c r="I1082" s="229"/>
      <c r="J1082" s="229" t="s">
        <v>426</v>
      </c>
      <c r="K1082" s="229"/>
      <c r="L1082" s="229"/>
      <c r="N1082" s="229" t="s">
        <v>427</v>
      </c>
      <c r="O1082" s="229"/>
      <c r="P1082" s="229"/>
      <c r="Q1082" s="229"/>
      <c r="R1082" s="229"/>
      <c r="S1082" s="229"/>
      <c r="T1082" s="229"/>
      <c r="U1082" s="229"/>
      <c r="V1082" s="229"/>
      <c r="W1082" s="229"/>
      <c r="X1082" s="229"/>
      <c r="Y1082" s="229"/>
      <c r="Z1082" s="229"/>
      <c r="AA1082" s="229"/>
      <c r="AC1082" s="249">
        <v>1527.89</v>
      </c>
      <c r="AD1082" s="249"/>
    </row>
    <row r="1083" spans="1:30">
      <c r="C1083" s="169" t="s">
        <v>2</v>
      </c>
      <c r="G1083" s="169" t="s">
        <v>2</v>
      </c>
      <c r="K1083" s="169" t="s">
        <v>2</v>
      </c>
      <c r="O1083" s="247" t="s">
        <v>1603</v>
      </c>
      <c r="P1083" s="247"/>
      <c r="Q1083" s="247"/>
      <c r="R1083" s="247"/>
      <c r="S1083" s="247"/>
      <c r="T1083" s="247"/>
      <c r="U1083" s="247"/>
      <c r="V1083" s="247"/>
      <c r="W1083" s="247"/>
      <c r="X1083" s="247"/>
      <c r="Y1083" s="247"/>
      <c r="Z1083" s="247"/>
      <c r="AA1083" s="247"/>
      <c r="AB1083" s="247"/>
    </row>
    <row r="1084" spans="1:30">
      <c r="B1084" s="229" t="s">
        <v>2247</v>
      </c>
      <c r="C1084" s="229"/>
      <c r="D1084" s="229"/>
      <c r="F1084" s="229" t="s">
        <v>1614</v>
      </c>
      <c r="G1084" s="229"/>
      <c r="H1084" s="229"/>
      <c r="I1084" s="229"/>
      <c r="J1084" s="229" t="s">
        <v>611</v>
      </c>
      <c r="K1084" s="229"/>
      <c r="L1084" s="229"/>
      <c r="N1084" s="229" t="s">
        <v>612</v>
      </c>
      <c r="O1084" s="229"/>
      <c r="P1084" s="229"/>
      <c r="Q1084" s="229"/>
      <c r="R1084" s="229"/>
      <c r="S1084" s="229"/>
      <c r="T1084" s="229"/>
      <c r="U1084" s="229"/>
      <c r="V1084" s="229"/>
      <c r="W1084" s="229"/>
      <c r="X1084" s="229"/>
      <c r="Y1084" s="229"/>
      <c r="Z1084" s="229"/>
      <c r="AA1084" s="229"/>
      <c r="AC1084" s="249">
        <v>80</v>
      </c>
      <c r="AD1084" s="249"/>
    </row>
    <row r="1085" spans="1:30">
      <c r="C1085" s="169" t="s">
        <v>2</v>
      </c>
      <c r="G1085" s="169" t="s">
        <v>2</v>
      </c>
      <c r="K1085" s="169" t="s">
        <v>2</v>
      </c>
      <c r="O1085" s="247" t="s">
        <v>1694</v>
      </c>
      <c r="P1085" s="247"/>
      <c r="Q1085" s="247"/>
      <c r="R1085" s="247"/>
      <c r="S1085" s="247"/>
      <c r="T1085" s="247"/>
      <c r="U1085" s="247"/>
      <c r="V1085" s="247"/>
      <c r="W1085" s="247"/>
      <c r="X1085" s="247"/>
      <c r="Y1085" s="247"/>
      <c r="Z1085" s="247"/>
      <c r="AA1085" s="247"/>
      <c r="AB1085" s="247"/>
    </row>
    <row r="1086" spans="1:30">
      <c r="B1086" s="229" t="s">
        <v>2248</v>
      </c>
      <c r="C1086" s="229"/>
      <c r="D1086" s="229"/>
      <c r="F1086" s="229" t="s">
        <v>1614</v>
      </c>
      <c r="G1086" s="229"/>
      <c r="H1086" s="229"/>
      <c r="I1086" s="229"/>
      <c r="J1086" s="229" t="s">
        <v>365</v>
      </c>
      <c r="K1086" s="229"/>
      <c r="L1086" s="229"/>
      <c r="N1086" s="229" t="s">
        <v>366</v>
      </c>
      <c r="O1086" s="229"/>
      <c r="P1086" s="229"/>
      <c r="Q1086" s="229"/>
      <c r="R1086" s="229"/>
      <c r="S1086" s="229"/>
      <c r="T1086" s="229"/>
      <c r="U1086" s="229"/>
      <c r="V1086" s="229"/>
      <c r="W1086" s="229"/>
      <c r="X1086" s="229"/>
      <c r="Y1086" s="229"/>
      <c r="Z1086" s="229"/>
      <c r="AA1086" s="229"/>
      <c r="AC1086" s="249">
        <v>252.84</v>
      </c>
      <c r="AD1086" s="249"/>
    </row>
    <row r="1087" spans="1:30">
      <c r="C1087" s="169" t="s">
        <v>2</v>
      </c>
      <c r="G1087" s="169" t="s">
        <v>2</v>
      </c>
      <c r="K1087" s="169" t="s">
        <v>2</v>
      </c>
      <c r="O1087" s="247" t="s">
        <v>2249</v>
      </c>
      <c r="P1087" s="247"/>
      <c r="Q1087" s="247"/>
      <c r="R1087" s="247"/>
      <c r="S1087" s="247"/>
      <c r="T1087" s="247"/>
      <c r="U1087" s="247"/>
      <c r="V1087" s="247"/>
      <c r="W1087" s="247"/>
      <c r="X1087" s="247"/>
      <c r="Y1087" s="247"/>
      <c r="Z1087" s="247"/>
      <c r="AA1087" s="247"/>
      <c r="AB1087" s="247"/>
    </row>
    <row r="1088" spans="1:30">
      <c r="B1088" s="229" t="s">
        <v>1692</v>
      </c>
      <c r="C1088" s="229"/>
      <c r="D1088" s="229"/>
      <c r="F1088" s="229" t="s">
        <v>1693</v>
      </c>
      <c r="G1088" s="229"/>
      <c r="H1088" s="229"/>
      <c r="I1088" s="229"/>
      <c r="J1088" s="229" t="s">
        <v>355</v>
      </c>
      <c r="K1088" s="229"/>
      <c r="L1088" s="229"/>
      <c r="N1088" s="229" t="s">
        <v>356</v>
      </c>
      <c r="O1088" s="229"/>
      <c r="P1088" s="229"/>
      <c r="Q1088" s="229"/>
      <c r="R1088" s="229"/>
      <c r="S1088" s="229"/>
      <c r="T1088" s="229"/>
      <c r="U1088" s="229"/>
      <c r="V1088" s="229"/>
      <c r="W1088" s="229"/>
      <c r="X1088" s="229"/>
      <c r="Y1088" s="229"/>
      <c r="Z1088" s="229"/>
      <c r="AA1088" s="229"/>
      <c r="AC1088" s="249">
        <v>350.85</v>
      </c>
      <c r="AD1088" s="249"/>
    </row>
    <row r="1089" spans="1:30">
      <c r="C1089" s="169" t="s">
        <v>2</v>
      </c>
      <c r="G1089" s="169" t="s">
        <v>2</v>
      </c>
      <c r="K1089" s="169" t="s">
        <v>2</v>
      </c>
      <c r="O1089" s="247" t="s">
        <v>1694</v>
      </c>
      <c r="P1089" s="247"/>
      <c r="Q1089" s="247"/>
      <c r="R1089" s="247"/>
      <c r="S1089" s="247"/>
      <c r="T1089" s="247"/>
      <c r="U1089" s="247"/>
      <c r="V1089" s="247"/>
      <c r="W1089" s="247"/>
      <c r="X1089" s="247"/>
      <c r="Y1089" s="247"/>
      <c r="Z1089" s="247"/>
      <c r="AA1089" s="247"/>
      <c r="AB1089" s="247"/>
    </row>
    <row r="1090" spans="1:30">
      <c r="B1090" s="229" t="s">
        <v>2250</v>
      </c>
      <c r="C1090" s="229"/>
      <c r="D1090" s="229"/>
      <c r="F1090" s="229" t="s">
        <v>1693</v>
      </c>
      <c r="G1090" s="229"/>
      <c r="H1090" s="229"/>
      <c r="I1090" s="229"/>
      <c r="J1090" s="229" t="s">
        <v>2251</v>
      </c>
      <c r="K1090" s="229"/>
      <c r="L1090" s="229"/>
      <c r="N1090" s="229" t="s">
        <v>2252</v>
      </c>
      <c r="O1090" s="229"/>
      <c r="P1090" s="229"/>
      <c r="Q1090" s="229"/>
      <c r="R1090" s="229"/>
      <c r="S1090" s="229"/>
      <c r="T1090" s="229"/>
      <c r="U1090" s="229"/>
      <c r="V1090" s="229"/>
      <c r="W1090" s="229"/>
      <c r="X1090" s="229"/>
      <c r="Y1090" s="229"/>
      <c r="Z1090" s="229"/>
      <c r="AA1090" s="229"/>
      <c r="AC1090" s="249">
        <v>1200</v>
      </c>
      <c r="AD1090" s="249"/>
    </row>
    <row r="1091" spans="1:30">
      <c r="C1091" s="169" t="s">
        <v>2</v>
      </c>
      <c r="G1091" s="169" t="s">
        <v>2</v>
      </c>
      <c r="K1091" s="169" t="s">
        <v>2</v>
      </c>
      <c r="O1091" s="247" t="s">
        <v>2253</v>
      </c>
      <c r="P1091" s="247"/>
      <c r="Q1091" s="247"/>
      <c r="R1091" s="247"/>
      <c r="S1091" s="247"/>
      <c r="T1091" s="247"/>
      <c r="U1091" s="247"/>
      <c r="V1091" s="247"/>
      <c r="W1091" s="247"/>
      <c r="X1091" s="247"/>
      <c r="Y1091" s="247"/>
      <c r="Z1091" s="247"/>
      <c r="AA1091" s="247"/>
      <c r="AB1091" s="247"/>
    </row>
    <row r="1092" spans="1:30">
      <c r="B1092" s="229" t="s">
        <v>1777</v>
      </c>
      <c r="C1092" s="229"/>
      <c r="D1092" s="229"/>
      <c r="F1092" s="229" t="s">
        <v>1693</v>
      </c>
      <c r="G1092" s="229"/>
      <c r="H1092" s="229"/>
      <c r="I1092" s="229"/>
      <c r="J1092" s="229" t="s">
        <v>1778</v>
      </c>
      <c r="K1092" s="229"/>
      <c r="L1092" s="229"/>
      <c r="N1092" s="229" t="s">
        <v>1779</v>
      </c>
      <c r="O1092" s="229"/>
      <c r="P1092" s="229"/>
      <c r="Q1092" s="229"/>
      <c r="R1092" s="229"/>
      <c r="S1092" s="229"/>
      <c r="T1092" s="229"/>
      <c r="U1092" s="229"/>
      <c r="V1092" s="229"/>
      <c r="W1092" s="229"/>
      <c r="X1092" s="229"/>
      <c r="Y1092" s="229"/>
      <c r="Z1092" s="229"/>
      <c r="AA1092" s="229"/>
      <c r="AC1092" s="249">
        <v>2397.44</v>
      </c>
      <c r="AD1092" s="249"/>
    </row>
    <row r="1093" spans="1:30">
      <c r="C1093" s="169" t="s">
        <v>2</v>
      </c>
      <c r="G1093" s="169" t="s">
        <v>2</v>
      </c>
      <c r="K1093" s="169" t="s">
        <v>2</v>
      </c>
      <c r="O1093" s="247" t="s">
        <v>2254</v>
      </c>
      <c r="P1093" s="247"/>
      <c r="Q1093" s="247"/>
      <c r="R1093" s="247"/>
      <c r="S1093" s="247"/>
      <c r="T1093" s="247"/>
      <c r="U1093" s="247"/>
      <c r="V1093" s="247"/>
      <c r="W1093" s="247"/>
      <c r="X1093" s="247"/>
      <c r="Y1093" s="247"/>
      <c r="Z1093" s="247"/>
      <c r="AA1093" s="247"/>
      <c r="AB1093" s="247"/>
      <c r="AC1093" s="248">
        <v>599.36</v>
      </c>
      <c r="AD1093" s="248"/>
    </row>
    <row r="1094" spans="1:30">
      <c r="C1094" s="169" t="s">
        <v>2</v>
      </c>
      <c r="G1094" s="169" t="s">
        <v>2</v>
      </c>
      <c r="K1094" s="169" t="s">
        <v>2</v>
      </c>
      <c r="O1094" s="247" t="s">
        <v>2255</v>
      </c>
      <c r="P1094" s="247"/>
      <c r="Q1094" s="247"/>
      <c r="R1094" s="247"/>
      <c r="S1094" s="247"/>
      <c r="T1094" s="247"/>
      <c r="U1094" s="247"/>
      <c r="V1094" s="247"/>
      <c r="W1094" s="247"/>
      <c r="X1094" s="247"/>
      <c r="Y1094" s="247"/>
      <c r="Z1094" s="247"/>
      <c r="AA1094" s="247"/>
      <c r="AB1094" s="247"/>
      <c r="AC1094" s="248">
        <v>599.36</v>
      </c>
      <c r="AD1094" s="248"/>
    </row>
    <row r="1095" spans="1:30">
      <c r="C1095" s="169" t="s">
        <v>2</v>
      </c>
      <c r="G1095" s="169" t="s">
        <v>2</v>
      </c>
      <c r="K1095" s="169" t="s">
        <v>2</v>
      </c>
      <c r="O1095" s="247" t="s">
        <v>2255</v>
      </c>
      <c r="P1095" s="247"/>
      <c r="Q1095" s="247"/>
      <c r="R1095" s="247"/>
      <c r="S1095" s="247"/>
      <c r="T1095" s="247"/>
      <c r="U1095" s="247"/>
      <c r="V1095" s="247"/>
      <c r="W1095" s="247"/>
      <c r="X1095" s="247"/>
      <c r="Y1095" s="247"/>
      <c r="Z1095" s="247"/>
      <c r="AA1095" s="247"/>
      <c r="AB1095" s="247"/>
      <c r="AC1095" s="248">
        <v>599.36</v>
      </c>
      <c r="AD1095" s="248"/>
    </row>
    <row r="1096" spans="1:30">
      <c r="C1096" s="169" t="s">
        <v>2</v>
      </c>
      <c r="G1096" s="169" t="s">
        <v>2</v>
      </c>
      <c r="K1096" s="169" t="s">
        <v>2</v>
      </c>
      <c r="O1096" s="247" t="s">
        <v>2256</v>
      </c>
      <c r="P1096" s="247"/>
      <c r="Q1096" s="247"/>
      <c r="R1096" s="247"/>
      <c r="S1096" s="247"/>
      <c r="T1096" s="247"/>
      <c r="U1096" s="247"/>
      <c r="V1096" s="247"/>
      <c r="W1096" s="247"/>
      <c r="X1096" s="247"/>
      <c r="Y1096" s="247"/>
      <c r="Z1096" s="247"/>
      <c r="AA1096" s="247"/>
      <c r="AB1096" s="247"/>
      <c r="AC1096" s="248">
        <v>149.84</v>
      </c>
      <c r="AD1096" s="248"/>
    </row>
    <row r="1097" spans="1:30">
      <c r="C1097" s="169" t="s">
        <v>2</v>
      </c>
      <c r="G1097" s="169" t="s">
        <v>2</v>
      </c>
      <c r="K1097" s="169" t="s">
        <v>2</v>
      </c>
      <c r="O1097" s="247" t="s">
        <v>2256</v>
      </c>
      <c r="P1097" s="247"/>
      <c r="Q1097" s="247"/>
      <c r="R1097" s="247"/>
      <c r="S1097" s="247"/>
      <c r="T1097" s="247"/>
      <c r="U1097" s="247"/>
      <c r="V1097" s="247"/>
      <c r="W1097" s="247"/>
      <c r="X1097" s="247"/>
      <c r="Y1097" s="247"/>
      <c r="Z1097" s="247"/>
      <c r="AA1097" s="247"/>
      <c r="AB1097" s="247"/>
      <c r="AC1097" s="248">
        <v>149.84</v>
      </c>
      <c r="AD1097" s="248"/>
    </row>
    <row r="1098" spans="1:30">
      <c r="C1098" s="169" t="s">
        <v>2</v>
      </c>
      <c r="G1098" s="169" t="s">
        <v>2</v>
      </c>
      <c r="K1098" s="169" t="s">
        <v>2</v>
      </c>
      <c r="O1098" s="247" t="s">
        <v>2256</v>
      </c>
      <c r="P1098" s="247"/>
      <c r="Q1098" s="247"/>
      <c r="R1098" s="247"/>
      <c r="S1098" s="247"/>
      <c r="T1098" s="247"/>
      <c r="U1098" s="247"/>
      <c r="V1098" s="247"/>
      <c r="W1098" s="247"/>
      <c r="X1098" s="247"/>
      <c r="Y1098" s="247"/>
      <c r="Z1098" s="247"/>
      <c r="AA1098" s="247"/>
      <c r="AB1098" s="247"/>
      <c r="AC1098" s="248">
        <v>149.84</v>
      </c>
      <c r="AD1098" s="248"/>
    </row>
    <row r="1099" spans="1:30">
      <c r="C1099" s="169" t="s">
        <v>2</v>
      </c>
      <c r="G1099" s="169" t="s">
        <v>2</v>
      </c>
      <c r="K1099" s="169" t="s">
        <v>2</v>
      </c>
      <c r="O1099" s="247" t="s">
        <v>2256</v>
      </c>
      <c r="P1099" s="247"/>
      <c r="Q1099" s="247"/>
      <c r="R1099" s="247"/>
      <c r="S1099" s="247"/>
      <c r="T1099" s="247"/>
      <c r="U1099" s="247"/>
      <c r="V1099" s="247"/>
      <c r="W1099" s="247"/>
      <c r="X1099" s="247"/>
      <c r="Y1099" s="247"/>
      <c r="Z1099" s="247"/>
      <c r="AA1099" s="247"/>
      <c r="AB1099" s="247"/>
      <c r="AC1099" s="248">
        <v>149.84</v>
      </c>
      <c r="AD1099" s="248"/>
    </row>
    <row r="1100" spans="1:30" ht="10.5" customHeight="1"/>
    <row r="1101" spans="1:30" ht="12" customHeight="1"/>
    <row r="1102" spans="1:30" ht="13.5" customHeight="1">
      <c r="A1102" s="227" t="s">
        <v>1568</v>
      </c>
      <c r="B1102" s="227"/>
      <c r="C1102" s="227"/>
      <c r="D1102" s="227"/>
      <c r="E1102" s="227"/>
      <c r="F1102" s="227"/>
      <c r="G1102" s="227"/>
      <c r="H1102" s="227"/>
      <c r="I1102" s="227"/>
      <c r="J1102" s="227"/>
      <c r="K1102" s="227"/>
      <c r="L1102" s="227"/>
      <c r="M1102" s="227"/>
      <c r="R1102" s="228" t="s">
        <v>2257</v>
      </c>
      <c r="S1102" s="228"/>
      <c r="T1102" s="228"/>
      <c r="U1102" s="228"/>
      <c r="V1102" s="228"/>
      <c r="W1102" s="228"/>
      <c r="X1102" s="228"/>
      <c r="Y1102" s="228"/>
      <c r="Z1102" s="228"/>
      <c r="AA1102" s="228"/>
      <c r="AB1102" s="228"/>
      <c r="AC1102" s="228"/>
      <c r="AD1102" s="228"/>
    </row>
    <row r="1103" spans="1:30" ht="25.5" customHeight="1">
      <c r="C1103" s="237" t="s">
        <v>347</v>
      </c>
      <c r="D1103" s="237"/>
      <c r="E1103" s="237"/>
      <c r="F1103" s="237"/>
      <c r="G1103" s="237"/>
      <c r="H1103" s="237"/>
      <c r="I1103" s="237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</row>
    <row r="1104" spans="1:30" ht="7.5" customHeight="1"/>
    <row r="1105" spans="1:30" ht="18.75" customHeight="1">
      <c r="I1105" s="243" t="s">
        <v>348</v>
      </c>
      <c r="J1105" s="243"/>
      <c r="K1105" s="243"/>
      <c r="L1105" s="243"/>
      <c r="M1105" s="243"/>
      <c r="N1105" s="243"/>
      <c r="O1105" s="243"/>
      <c r="P1105" s="243"/>
      <c r="S1105" s="244" t="s">
        <v>1517</v>
      </c>
      <c r="T1105" s="244"/>
      <c r="U1105" s="244"/>
      <c r="V1105" s="244"/>
      <c r="W1105" s="244"/>
      <c r="X1105" s="244"/>
      <c r="Y1105" s="244"/>
    </row>
    <row r="1106" spans="1:30" ht="6.75" customHeight="1"/>
    <row r="1107" spans="1:30" ht="14.25" customHeight="1">
      <c r="A1107" s="250" t="s">
        <v>610</v>
      </c>
      <c r="B1107" s="250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</row>
    <row r="1108" spans="1:30">
      <c r="B1108" s="251" t="s">
        <v>350</v>
      </c>
      <c r="C1108" s="251"/>
      <c r="D1108" s="251"/>
      <c r="F1108" s="251" t="s">
        <v>351</v>
      </c>
      <c r="G1108" s="251"/>
      <c r="H1108" s="251"/>
      <c r="I1108" s="251"/>
      <c r="J1108" s="251" t="s">
        <v>352</v>
      </c>
      <c r="K1108" s="251"/>
      <c r="L1108" s="251"/>
      <c r="N1108" s="251" t="s">
        <v>353</v>
      </c>
      <c r="O1108" s="251"/>
      <c r="P1108" s="251"/>
      <c r="Q1108" s="251"/>
      <c r="R1108" s="251"/>
      <c r="S1108" s="251"/>
      <c r="T1108" s="251"/>
      <c r="U1108" s="251"/>
      <c r="V1108" s="251"/>
      <c r="W1108" s="251"/>
      <c r="X1108" s="251"/>
      <c r="Y1108" s="251"/>
      <c r="Z1108" s="251"/>
      <c r="AA1108" s="251"/>
      <c r="AC1108" s="252" t="s">
        <v>354</v>
      </c>
      <c r="AD1108" s="252"/>
    </row>
    <row r="1109" spans="1:30">
      <c r="B1109" s="229" t="s">
        <v>2258</v>
      </c>
      <c r="C1109" s="229"/>
      <c r="D1109" s="229"/>
      <c r="F1109" s="229" t="s">
        <v>1693</v>
      </c>
      <c r="G1109" s="229"/>
      <c r="H1109" s="229"/>
      <c r="I1109" s="229"/>
      <c r="J1109" s="229" t="s">
        <v>1778</v>
      </c>
      <c r="K1109" s="229"/>
      <c r="L1109" s="229"/>
      <c r="N1109" s="229" t="s">
        <v>1779</v>
      </c>
      <c r="O1109" s="229"/>
      <c r="P1109" s="229"/>
      <c r="Q1109" s="229"/>
      <c r="R1109" s="229"/>
      <c r="S1109" s="229"/>
      <c r="T1109" s="229"/>
      <c r="U1109" s="229"/>
      <c r="V1109" s="229"/>
      <c r="W1109" s="229"/>
      <c r="X1109" s="229"/>
      <c r="Y1109" s="229"/>
      <c r="Z1109" s="229"/>
      <c r="AA1109" s="229"/>
      <c r="AC1109" s="249">
        <v>8.44</v>
      </c>
      <c r="AD1109" s="249"/>
    </row>
    <row r="1110" spans="1:30">
      <c r="C1110" s="169" t="s">
        <v>2</v>
      </c>
      <c r="G1110" s="169" t="s">
        <v>2</v>
      </c>
      <c r="K1110" s="169" t="s">
        <v>2</v>
      </c>
      <c r="O1110" s="247" t="s">
        <v>2259</v>
      </c>
      <c r="P1110" s="247"/>
      <c r="Q1110" s="247"/>
      <c r="R1110" s="247"/>
      <c r="S1110" s="247"/>
      <c r="T1110" s="247"/>
      <c r="U1110" s="247"/>
      <c r="V1110" s="247"/>
      <c r="W1110" s="247"/>
      <c r="X1110" s="247"/>
      <c r="Y1110" s="247"/>
      <c r="Z1110" s="247"/>
      <c r="AA1110" s="247"/>
      <c r="AB1110" s="247"/>
      <c r="AC1110" s="248">
        <v>1.26</v>
      </c>
      <c r="AD1110" s="248"/>
    </row>
    <row r="1111" spans="1:30">
      <c r="C1111" s="169" t="s">
        <v>2</v>
      </c>
      <c r="G1111" s="169" t="s">
        <v>2</v>
      </c>
      <c r="K1111" s="169" t="s">
        <v>2</v>
      </c>
      <c r="O1111" s="247" t="s">
        <v>2259</v>
      </c>
      <c r="P1111" s="247"/>
      <c r="Q1111" s="247"/>
      <c r="R1111" s="247"/>
      <c r="S1111" s="247"/>
      <c r="T1111" s="247"/>
      <c r="U1111" s="247"/>
      <c r="V1111" s="247"/>
      <c r="W1111" s="247"/>
      <c r="X1111" s="247"/>
      <c r="Y1111" s="247"/>
      <c r="Z1111" s="247"/>
      <c r="AA1111" s="247"/>
      <c r="AB1111" s="247"/>
      <c r="AC1111" s="248">
        <v>1.41</v>
      </c>
      <c r="AD1111" s="248"/>
    </row>
    <row r="1112" spans="1:30">
      <c r="C1112" s="169" t="s">
        <v>2</v>
      </c>
      <c r="G1112" s="169" t="s">
        <v>2</v>
      </c>
      <c r="K1112" s="169" t="s">
        <v>2</v>
      </c>
      <c r="O1112" s="247" t="s">
        <v>2259</v>
      </c>
      <c r="P1112" s="247"/>
      <c r="Q1112" s="247"/>
      <c r="R1112" s="247"/>
      <c r="S1112" s="247"/>
      <c r="T1112" s="247"/>
      <c r="U1112" s="247"/>
      <c r="V1112" s="247"/>
      <c r="W1112" s="247"/>
      <c r="X1112" s="247"/>
      <c r="Y1112" s="247"/>
      <c r="Z1112" s="247"/>
      <c r="AA1112" s="247"/>
      <c r="AB1112" s="247"/>
      <c r="AC1112" s="248">
        <v>1.61</v>
      </c>
      <c r="AD1112" s="248"/>
    </row>
    <row r="1113" spans="1:30">
      <c r="C1113" s="169" t="s">
        <v>2</v>
      </c>
      <c r="G1113" s="169" t="s">
        <v>2</v>
      </c>
      <c r="K1113" s="169" t="s">
        <v>2</v>
      </c>
      <c r="O1113" s="247" t="s">
        <v>2259</v>
      </c>
      <c r="P1113" s="247"/>
      <c r="Q1113" s="247"/>
      <c r="R1113" s="247"/>
      <c r="S1113" s="247"/>
      <c r="T1113" s="247"/>
      <c r="U1113" s="247"/>
      <c r="V1113" s="247"/>
      <c r="W1113" s="247"/>
      <c r="X1113" s="247"/>
      <c r="Y1113" s="247"/>
      <c r="Z1113" s="247"/>
      <c r="AA1113" s="247"/>
      <c r="AB1113" s="247"/>
      <c r="AC1113" s="248">
        <v>4.16</v>
      </c>
      <c r="AD1113" s="248"/>
    </row>
    <row r="1114" spans="1:30">
      <c r="B1114" s="229" t="s">
        <v>2260</v>
      </c>
      <c r="C1114" s="229"/>
      <c r="D1114" s="229"/>
      <c r="F1114" s="229" t="s">
        <v>1787</v>
      </c>
      <c r="G1114" s="229"/>
      <c r="H1114" s="229"/>
      <c r="I1114" s="229"/>
      <c r="J1114" s="229" t="s">
        <v>2261</v>
      </c>
      <c r="K1114" s="229"/>
      <c r="L1114" s="229"/>
      <c r="N1114" s="229" t="s">
        <v>2262</v>
      </c>
      <c r="O1114" s="229"/>
      <c r="P1114" s="229"/>
      <c r="Q1114" s="229"/>
      <c r="R1114" s="229"/>
      <c r="S1114" s="229"/>
      <c r="T1114" s="229"/>
      <c r="U1114" s="229"/>
      <c r="V1114" s="229"/>
      <c r="W1114" s="229"/>
      <c r="X1114" s="229"/>
      <c r="Y1114" s="229"/>
      <c r="Z1114" s="229"/>
      <c r="AA1114" s="229"/>
      <c r="AC1114" s="249">
        <v>9999</v>
      </c>
      <c r="AD1114" s="249"/>
    </row>
    <row r="1115" spans="1:30">
      <c r="C1115" s="169" t="s">
        <v>2</v>
      </c>
      <c r="G1115" s="169" t="s">
        <v>2</v>
      </c>
      <c r="K1115" s="169" t="s">
        <v>2</v>
      </c>
      <c r="O1115" s="247" t="s">
        <v>2263</v>
      </c>
      <c r="P1115" s="247"/>
      <c r="Q1115" s="247"/>
      <c r="R1115" s="247"/>
      <c r="S1115" s="247"/>
      <c r="T1115" s="247"/>
      <c r="U1115" s="247"/>
      <c r="V1115" s="247"/>
      <c r="W1115" s="247"/>
      <c r="X1115" s="247"/>
      <c r="Y1115" s="247"/>
      <c r="Z1115" s="247"/>
      <c r="AA1115" s="247"/>
      <c r="AB1115" s="247"/>
    </row>
    <row r="1116" spans="1:30">
      <c r="B1116" s="229" t="s">
        <v>2264</v>
      </c>
      <c r="C1116" s="229"/>
      <c r="D1116" s="229"/>
      <c r="F1116" s="229" t="s">
        <v>1525</v>
      </c>
      <c r="G1116" s="229"/>
      <c r="H1116" s="229"/>
      <c r="I1116" s="229"/>
      <c r="J1116" s="229" t="s">
        <v>2265</v>
      </c>
      <c r="K1116" s="229"/>
      <c r="L1116" s="229"/>
      <c r="N1116" s="229" t="s">
        <v>2266</v>
      </c>
      <c r="O1116" s="229"/>
      <c r="P1116" s="229"/>
      <c r="Q1116" s="229"/>
      <c r="R1116" s="229"/>
      <c r="S1116" s="229"/>
      <c r="T1116" s="229"/>
      <c r="U1116" s="229"/>
      <c r="V1116" s="229"/>
      <c r="W1116" s="229"/>
      <c r="X1116" s="229"/>
      <c r="Y1116" s="229"/>
      <c r="Z1116" s="229"/>
      <c r="AA1116" s="229"/>
      <c r="AC1116" s="249">
        <v>64.400000000000006</v>
      </c>
      <c r="AD1116" s="249"/>
    </row>
    <row r="1117" spans="1:30">
      <c r="C1117" s="169" t="s">
        <v>2</v>
      </c>
      <c r="G1117" s="169" t="s">
        <v>2</v>
      </c>
      <c r="K1117" s="169" t="s">
        <v>2</v>
      </c>
      <c r="O1117" s="247" t="s">
        <v>371</v>
      </c>
      <c r="P1117" s="247"/>
      <c r="Q1117" s="247"/>
      <c r="R1117" s="247"/>
      <c r="S1117" s="247"/>
      <c r="T1117" s="247"/>
      <c r="U1117" s="247"/>
      <c r="V1117" s="247"/>
      <c r="W1117" s="247"/>
      <c r="X1117" s="247"/>
      <c r="Y1117" s="247"/>
      <c r="Z1117" s="247"/>
      <c r="AA1117" s="247"/>
      <c r="AB1117" s="247"/>
    </row>
    <row r="1118" spans="1:30">
      <c r="B1118" s="229" t="s">
        <v>2267</v>
      </c>
      <c r="C1118" s="229"/>
      <c r="D1118" s="229"/>
      <c r="F1118" s="229" t="s">
        <v>1614</v>
      </c>
      <c r="G1118" s="229"/>
      <c r="H1118" s="229"/>
      <c r="I1118" s="229"/>
      <c r="J1118" s="229" t="s">
        <v>2265</v>
      </c>
      <c r="K1118" s="229"/>
      <c r="L1118" s="229"/>
      <c r="N1118" s="229" t="s">
        <v>2266</v>
      </c>
      <c r="O1118" s="229"/>
      <c r="P1118" s="229"/>
      <c r="Q1118" s="229"/>
      <c r="R1118" s="229"/>
      <c r="S1118" s="229"/>
      <c r="T1118" s="229"/>
      <c r="U1118" s="229"/>
      <c r="V1118" s="229"/>
      <c r="W1118" s="229"/>
      <c r="X1118" s="229"/>
      <c r="Y1118" s="229"/>
      <c r="Z1118" s="229"/>
      <c r="AA1118" s="229"/>
      <c r="AC1118" s="249">
        <v>55.2</v>
      </c>
      <c r="AD1118" s="249"/>
    </row>
    <row r="1119" spans="1:30">
      <c r="C1119" s="169" t="s">
        <v>2</v>
      </c>
      <c r="G1119" s="169" t="s">
        <v>2</v>
      </c>
      <c r="K1119" s="169" t="s">
        <v>2</v>
      </c>
      <c r="O1119" s="247" t="s">
        <v>558</v>
      </c>
      <c r="P1119" s="247"/>
      <c r="Q1119" s="247"/>
      <c r="R1119" s="247"/>
      <c r="S1119" s="247"/>
      <c r="T1119" s="247"/>
      <c r="U1119" s="247"/>
      <c r="V1119" s="247"/>
      <c r="W1119" s="247"/>
      <c r="X1119" s="247"/>
      <c r="Y1119" s="247"/>
      <c r="Z1119" s="247"/>
      <c r="AA1119" s="247"/>
      <c r="AB1119" s="247"/>
    </row>
    <row r="1120" spans="1:30">
      <c r="B1120" s="229" t="s">
        <v>2268</v>
      </c>
      <c r="C1120" s="229"/>
      <c r="D1120" s="229"/>
      <c r="F1120" s="229" t="s">
        <v>1787</v>
      </c>
      <c r="G1120" s="229"/>
      <c r="H1120" s="229"/>
      <c r="I1120" s="229"/>
      <c r="J1120" s="229" t="s">
        <v>2269</v>
      </c>
      <c r="K1120" s="229"/>
      <c r="L1120" s="229"/>
      <c r="N1120" s="229" t="s">
        <v>2270</v>
      </c>
      <c r="O1120" s="229"/>
      <c r="P1120" s="229"/>
      <c r="Q1120" s="229"/>
      <c r="R1120" s="229"/>
      <c r="S1120" s="229"/>
      <c r="T1120" s="229"/>
      <c r="U1120" s="229"/>
      <c r="V1120" s="229"/>
      <c r="W1120" s="229"/>
      <c r="X1120" s="229"/>
      <c r="Y1120" s="229"/>
      <c r="Z1120" s="229"/>
      <c r="AA1120" s="229"/>
      <c r="AC1120" s="249">
        <v>18.11</v>
      </c>
      <c r="AD1120" s="249"/>
    </row>
    <row r="1121" spans="1:30">
      <c r="C1121" s="169" t="s">
        <v>2</v>
      </c>
      <c r="G1121" s="169" t="s">
        <v>2</v>
      </c>
      <c r="K1121" s="169" t="s">
        <v>2</v>
      </c>
      <c r="O1121" s="247" t="s">
        <v>558</v>
      </c>
      <c r="P1121" s="247"/>
      <c r="Q1121" s="247"/>
      <c r="R1121" s="247"/>
      <c r="S1121" s="247"/>
      <c r="T1121" s="247"/>
      <c r="U1121" s="247"/>
      <c r="V1121" s="247"/>
      <c r="W1121" s="247"/>
      <c r="X1121" s="247"/>
      <c r="Y1121" s="247"/>
      <c r="Z1121" s="247"/>
      <c r="AA1121" s="247"/>
      <c r="AB1121" s="247"/>
    </row>
    <row r="1122" spans="1:30" ht="6" customHeight="1"/>
    <row r="1123" spans="1:30" ht="16.5" customHeight="1">
      <c r="A1123" s="227" t="s">
        <v>2271</v>
      </c>
      <c r="B1123" s="227"/>
      <c r="C1123" s="227"/>
      <c r="D1123" s="227"/>
      <c r="E1123" s="227"/>
      <c r="F1123" s="227"/>
      <c r="G1123" s="227"/>
      <c r="H1123" s="227"/>
      <c r="I1123" s="227"/>
      <c r="J1123" s="227"/>
      <c r="K1123" s="227"/>
      <c r="L1123" s="227"/>
      <c r="M1123" s="227"/>
      <c r="N1123" s="227"/>
      <c r="O1123" s="227"/>
      <c r="P1123" s="227"/>
      <c r="Q1123" s="227"/>
      <c r="R1123" s="227"/>
      <c r="S1123" s="227"/>
      <c r="U1123" s="169" t="s">
        <v>2</v>
      </c>
      <c r="W1123" s="169" t="s">
        <v>2</v>
      </c>
      <c r="Y1123" s="245" t="s">
        <v>576</v>
      </c>
      <c r="Z1123" s="245"/>
      <c r="AC1123" s="246">
        <v>15954.17</v>
      </c>
      <c r="AD1123" s="246"/>
    </row>
    <row r="1124" spans="1:30" ht="6.75" customHeight="1"/>
    <row r="1125" spans="1:30" ht="14.25" customHeight="1">
      <c r="A1125" s="250" t="s">
        <v>2272</v>
      </c>
      <c r="B1125" s="250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</row>
    <row r="1126" spans="1:30">
      <c r="B1126" s="251" t="s">
        <v>350</v>
      </c>
      <c r="C1126" s="251"/>
      <c r="D1126" s="251"/>
      <c r="F1126" s="251" t="s">
        <v>351</v>
      </c>
      <c r="G1126" s="251"/>
      <c r="H1126" s="251"/>
      <c r="I1126" s="251"/>
      <c r="J1126" s="251" t="s">
        <v>352</v>
      </c>
      <c r="K1126" s="251"/>
      <c r="L1126" s="251"/>
      <c r="N1126" s="251" t="s">
        <v>353</v>
      </c>
      <c r="O1126" s="251"/>
      <c r="P1126" s="251"/>
      <c r="Q1126" s="251"/>
      <c r="R1126" s="251"/>
      <c r="S1126" s="251"/>
      <c r="T1126" s="251"/>
      <c r="U1126" s="251"/>
      <c r="V1126" s="251"/>
      <c r="W1126" s="251"/>
      <c r="X1126" s="251"/>
      <c r="Y1126" s="251"/>
      <c r="Z1126" s="251"/>
      <c r="AA1126" s="251"/>
      <c r="AC1126" s="252" t="s">
        <v>354</v>
      </c>
      <c r="AD1126" s="252"/>
    </row>
    <row r="1127" spans="1:30">
      <c r="B1127" s="229" t="s">
        <v>2273</v>
      </c>
      <c r="C1127" s="229"/>
      <c r="D1127" s="229"/>
      <c r="F1127" s="229" t="s">
        <v>1525</v>
      </c>
      <c r="G1127" s="229"/>
      <c r="H1127" s="229"/>
      <c r="I1127" s="229"/>
      <c r="J1127" s="229" t="s">
        <v>2274</v>
      </c>
      <c r="K1127" s="229"/>
      <c r="L1127" s="229"/>
      <c r="N1127" s="229" t="s">
        <v>2275</v>
      </c>
      <c r="O1127" s="229"/>
      <c r="P1127" s="229"/>
      <c r="Q1127" s="229"/>
      <c r="R1127" s="229"/>
      <c r="S1127" s="229"/>
      <c r="T1127" s="229"/>
      <c r="U1127" s="229"/>
      <c r="V1127" s="229"/>
      <c r="W1127" s="229"/>
      <c r="X1127" s="229"/>
      <c r="Y1127" s="229"/>
      <c r="Z1127" s="229"/>
      <c r="AA1127" s="229"/>
      <c r="AC1127" s="249">
        <v>14509.69</v>
      </c>
      <c r="AD1127" s="249"/>
    </row>
    <row r="1128" spans="1:30">
      <c r="C1128" s="169" t="s">
        <v>2</v>
      </c>
      <c r="G1128" s="169" t="s">
        <v>2</v>
      </c>
      <c r="K1128" s="169" t="s">
        <v>2</v>
      </c>
      <c r="O1128" s="247" t="s">
        <v>2276</v>
      </c>
      <c r="P1128" s="247"/>
      <c r="Q1128" s="247"/>
      <c r="R1128" s="247"/>
      <c r="S1128" s="247"/>
      <c r="T1128" s="247"/>
      <c r="U1128" s="247"/>
      <c r="V1128" s="247"/>
      <c r="W1128" s="247"/>
      <c r="X1128" s="247"/>
      <c r="Y1128" s="247"/>
      <c r="Z1128" s="247"/>
      <c r="AA1128" s="247"/>
      <c r="AB1128" s="247"/>
      <c r="AC1128" s="248">
        <v>6746.99</v>
      </c>
      <c r="AD1128" s="248"/>
    </row>
    <row r="1129" spans="1:30">
      <c r="C1129" s="169" t="s">
        <v>2</v>
      </c>
      <c r="G1129" s="169" t="s">
        <v>2</v>
      </c>
      <c r="K1129" s="169" t="s">
        <v>2</v>
      </c>
      <c r="O1129" s="247" t="s">
        <v>2277</v>
      </c>
      <c r="P1129" s="247"/>
      <c r="Q1129" s="247"/>
      <c r="R1129" s="247"/>
      <c r="S1129" s="247"/>
      <c r="T1129" s="247"/>
      <c r="U1129" s="247"/>
      <c r="V1129" s="247"/>
      <c r="W1129" s="247"/>
      <c r="X1129" s="247"/>
      <c r="Y1129" s="247"/>
      <c r="Z1129" s="247"/>
      <c r="AA1129" s="247"/>
      <c r="AB1129" s="247"/>
      <c r="AC1129" s="248">
        <v>7762.7</v>
      </c>
      <c r="AD1129" s="248"/>
    </row>
    <row r="1130" spans="1:30">
      <c r="B1130" s="229" t="s">
        <v>2278</v>
      </c>
      <c r="C1130" s="229"/>
      <c r="D1130" s="229"/>
      <c r="F1130" s="229" t="s">
        <v>1525</v>
      </c>
      <c r="G1130" s="229"/>
      <c r="H1130" s="229"/>
      <c r="I1130" s="229"/>
      <c r="J1130" s="229" t="s">
        <v>2279</v>
      </c>
      <c r="K1130" s="229"/>
      <c r="L1130" s="229"/>
      <c r="N1130" s="229" t="s">
        <v>2280</v>
      </c>
      <c r="O1130" s="229"/>
      <c r="P1130" s="229"/>
      <c r="Q1130" s="229"/>
      <c r="R1130" s="229"/>
      <c r="S1130" s="229"/>
      <c r="T1130" s="229"/>
      <c r="U1130" s="229"/>
      <c r="V1130" s="229"/>
      <c r="W1130" s="229"/>
      <c r="X1130" s="229"/>
      <c r="Y1130" s="229"/>
      <c r="Z1130" s="229"/>
      <c r="AA1130" s="229"/>
      <c r="AC1130" s="249">
        <v>11420.37</v>
      </c>
      <c r="AD1130" s="249"/>
    </row>
    <row r="1131" spans="1:30">
      <c r="C1131" s="169" t="s">
        <v>2</v>
      </c>
      <c r="G1131" s="169" t="s">
        <v>2</v>
      </c>
      <c r="K1131" s="169" t="s">
        <v>2</v>
      </c>
      <c r="O1131" s="247" t="s">
        <v>2281</v>
      </c>
      <c r="P1131" s="247"/>
      <c r="Q1131" s="247"/>
      <c r="R1131" s="247"/>
      <c r="S1131" s="247"/>
      <c r="T1131" s="247"/>
      <c r="U1131" s="247"/>
      <c r="V1131" s="247"/>
      <c r="W1131" s="247"/>
      <c r="X1131" s="247"/>
      <c r="Y1131" s="247"/>
      <c r="Z1131" s="247"/>
      <c r="AA1131" s="247"/>
      <c r="AB1131" s="247"/>
    </row>
    <row r="1132" spans="1:30">
      <c r="B1132" s="229" t="s">
        <v>2282</v>
      </c>
      <c r="C1132" s="229"/>
      <c r="D1132" s="229"/>
      <c r="F1132" s="229" t="s">
        <v>1525</v>
      </c>
      <c r="G1132" s="229"/>
      <c r="H1132" s="229"/>
      <c r="I1132" s="229"/>
      <c r="J1132" s="229" t="s">
        <v>2283</v>
      </c>
      <c r="K1132" s="229"/>
      <c r="L1132" s="229"/>
      <c r="N1132" s="229" t="s">
        <v>2284</v>
      </c>
      <c r="O1132" s="229"/>
      <c r="P1132" s="229"/>
      <c r="Q1132" s="229"/>
      <c r="R1132" s="229"/>
      <c r="S1132" s="229"/>
      <c r="T1132" s="229"/>
      <c r="U1132" s="229"/>
      <c r="V1132" s="229"/>
      <c r="W1132" s="229"/>
      <c r="X1132" s="229"/>
      <c r="Y1132" s="229"/>
      <c r="Z1132" s="229"/>
      <c r="AA1132" s="229"/>
      <c r="AC1132" s="249">
        <v>48598.16</v>
      </c>
      <c r="AD1132" s="249"/>
    </row>
    <row r="1133" spans="1:30">
      <c r="C1133" s="169" t="s">
        <v>2</v>
      </c>
      <c r="G1133" s="169" t="s">
        <v>2</v>
      </c>
      <c r="K1133" s="169" t="s">
        <v>2</v>
      </c>
      <c r="O1133" s="247" t="s">
        <v>2285</v>
      </c>
      <c r="P1133" s="247"/>
      <c r="Q1133" s="247"/>
      <c r="R1133" s="247"/>
      <c r="S1133" s="247"/>
      <c r="T1133" s="247"/>
      <c r="U1133" s="247"/>
      <c r="V1133" s="247"/>
      <c r="W1133" s="247"/>
      <c r="X1133" s="247"/>
      <c r="Y1133" s="247"/>
      <c r="Z1133" s="247"/>
      <c r="AA1133" s="247"/>
      <c r="AB1133" s="247"/>
      <c r="AC1133" s="248">
        <v>7471.63</v>
      </c>
      <c r="AD1133" s="248"/>
    </row>
    <row r="1134" spans="1:30">
      <c r="C1134" s="169" t="s">
        <v>2</v>
      </c>
      <c r="G1134" s="169" t="s">
        <v>2</v>
      </c>
      <c r="K1134" s="169" t="s">
        <v>2</v>
      </c>
      <c r="O1134" s="247" t="s">
        <v>2286</v>
      </c>
      <c r="P1134" s="247"/>
      <c r="Q1134" s="247"/>
      <c r="R1134" s="247"/>
      <c r="S1134" s="247"/>
      <c r="T1134" s="247"/>
      <c r="U1134" s="247"/>
      <c r="V1134" s="247"/>
      <c r="W1134" s="247"/>
      <c r="X1134" s="247"/>
      <c r="Y1134" s="247"/>
      <c r="Z1134" s="247"/>
      <c r="AA1134" s="247"/>
      <c r="AB1134" s="247"/>
      <c r="AC1134" s="248">
        <v>14414.62</v>
      </c>
      <c r="AD1134" s="248"/>
    </row>
    <row r="1135" spans="1:30">
      <c r="C1135" s="169" t="s">
        <v>2</v>
      </c>
      <c r="G1135" s="169" t="s">
        <v>2</v>
      </c>
      <c r="K1135" s="169" t="s">
        <v>2</v>
      </c>
      <c r="O1135" s="247" t="s">
        <v>2287</v>
      </c>
      <c r="P1135" s="247"/>
      <c r="Q1135" s="247"/>
      <c r="R1135" s="247"/>
      <c r="S1135" s="247"/>
      <c r="T1135" s="247"/>
      <c r="U1135" s="247"/>
      <c r="V1135" s="247"/>
      <c r="W1135" s="247"/>
      <c r="X1135" s="247"/>
      <c r="Y1135" s="247"/>
      <c r="Z1135" s="247"/>
      <c r="AA1135" s="247"/>
      <c r="AB1135" s="247"/>
      <c r="AC1135" s="248">
        <v>26711.91</v>
      </c>
      <c r="AD1135" s="248"/>
    </row>
    <row r="1136" spans="1:30">
      <c r="B1136" s="229" t="s">
        <v>2288</v>
      </c>
      <c r="C1136" s="229"/>
      <c r="D1136" s="229"/>
      <c r="F1136" s="229" t="s">
        <v>1525</v>
      </c>
      <c r="G1136" s="229"/>
      <c r="H1136" s="229"/>
      <c r="I1136" s="229"/>
      <c r="J1136" s="229" t="s">
        <v>2289</v>
      </c>
      <c r="K1136" s="229"/>
      <c r="L1136" s="229"/>
      <c r="N1136" s="229" t="s">
        <v>2290</v>
      </c>
      <c r="O1136" s="229"/>
      <c r="P1136" s="229"/>
      <c r="Q1136" s="229"/>
      <c r="R1136" s="229"/>
      <c r="S1136" s="229"/>
      <c r="T1136" s="229"/>
      <c r="U1136" s="229"/>
      <c r="V1136" s="229"/>
      <c r="W1136" s="229"/>
      <c r="X1136" s="229"/>
      <c r="Y1136" s="229"/>
      <c r="Z1136" s="229"/>
      <c r="AA1136" s="229"/>
      <c r="AC1136" s="249">
        <v>13680.64</v>
      </c>
      <c r="AD1136" s="249"/>
    </row>
    <row r="1137" spans="2:30">
      <c r="C1137" s="169" t="s">
        <v>2</v>
      </c>
      <c r="G1137" s="169" t="s">
        <v>2</v>
      </c>
      <c r="K1137" s="169" t="s">
        <v>2</v>
      </c>
      <c r="O1137" s="247" t="s">
        <v>2291</v>
      </c>
      <c r="P1137" s="247"/>
      <c r="Q1137" s="247"/>
      <c r="R1137" s="247"/>
      <c r="S1137" s="247"/>
      <c r="T1137" s="247"/>
      <c r="U1137" s="247"/>
      <c r="V1137" s="247"/>
      <c r="W1137" s="247"/>
      <c r="X1137" s="247"/>
      <c r="Y1137" s="247"/>
      <c r="Z1137" s="247"/>
      <c r="AA1137" s="247"/>
      <c r="AB1137" s="247"/>
    </row>
    <row r="1138" spans="2:30">
      <c r="B1138" s="229" t="s">
        <v>2292</v>
      </c>
      <c r="C1138" s="229"/>
      <c r="D1138" s="229"/>
      <c r="F1138" s="229" t="s">
        <v>1525</v>
      </c>
      <c r="G1138" s="229"/>
      <c r="H1138" s="229"/>
      <c r="I1138" s="229"/>
      <c r="J1138" s="229" t="s">
        <v>2293</v>
      </c>
      <c r="K1138" s="229"/>
      <c r="L1138" s="229"/>
      <c r="N1138" s="229" t="s">
        <v>2294</v>
      </c>
      <c r="O1138" s="229"/>
      <c r="P1138" s="229"/>
      <c r="Q1138" s="229"/>
      <c r="R1138" s="229"/>
      <c r="S1138" s="229"/>
      <c r="T1138" s="229"/>
      <c r="U1138" s="229"/>
      <c r="V1138" s="229"/>
      <c r="W1138" s="229"/>
      <c r="X1138" s="229"/>
      <c r="Y1138" s="229"/>
      <c r="Z1138" s="229"/>
      <c r="AA1138" s="229"/>
      <c r="AC1138" s="249">
        <v>1520.1</v>
      </c>
      <c r="AD1138" s="249"/>
    </row>
    <row r="1139" spans="2:30">
      <c r="C1139" s="169" t="s">
        <v>2</v>
      </c>
      <c r="G1139" s="169" t="s">
        <v>2</v>
      </c>
      <c r="K1139" s="169" t="s">
        <v>2</v>
      </c>
      <c r="O1139" s="247" t="s">
        <v>2295</v>
      </c>
      <c r="P1139" s="247"/>
      <c r="Q1139" s="247"/>
      <c r="R1139" s="247"/>
      <c r="S1139" s="247"/>
      <c r="T1139" s="247"/>
      <c r="U1139" s="247"/>
      <c r="V1139" s="247"/>
      <c r="W1139" s="247"/>
      <c r="X1139" s="247"/>
      <c r="Y1139" s="247"/>
      <c r="Z1139" s="247"/>
      <c r="AA1139" s="247"/>
      <c r="AB1139" s="247"/>
    </row>
    <row r="1140" spans="2:30">
      <c r="B1140" s="229" t="s">
        <v>2296</v>
      </c>
      <c r="C1140" s="229"/>
      <c r="D1140" s="229"/>
      <c r="F1140" s="229" t="s">
        <v>1525</v>
      </c>
      <c r="G1140" s="229"/>
      <c r="H1140" s="229"/>
      <c r="I1140" s="229"/>
      <c r="J1140" s="229" t="s">
        <v>2297</v>
      </c>
      <c r="K1140" s="229"/>
      <c r="L1140" s="229"/>
      <c r="N1140" s="229" t="s">
        <v>2298</v>
      </c>
      <c r="O1140" s="229"/>
      <c r="P1140" s="229"/>
      <c r="Q1140" s="229"/>
      <c r="R1140" s="229"/>
      <c r="S1140" s="229"/>
      <c r="T1140" s="229"/>
      <c r="U1140" s="229"/>
      <c r="V1140" s="229"/>
      <c r="W1140" s="229"/>
      <c r="X1140" s="229"/>
      <c r="Y1140" s="229"/>
      <c r="Z1140" s="229"/>
      <c r="AA1140" s="229"/>
      <c r="AC1140" s="249">
        <v>72850.44</v>
      </c>
      <c r="AD1140" s="249"/>
    </row>
    <row r="1141" spans="2:30">
      <c r="C1141" s="169" t="s">
        <v>2</v>
      </c>
      <c r="G1141" s="169" t="s">
        <v>2</v>
      </c>
      <c r="K1141" s="169" t="s">
        <v>2</v>
      </c>
      <c r="O1141" s="247" t="s">
        <v>2299</v>
      </c>
      <c r="P1141" s="247"/>
      <c r="Q1141" s="247"/>
      <c r="R1141" s="247"/>
      <c r="S1141" s="247"/>
      <c r="T1141" s="247"/>
      <c r="U1141" s="247"/>
      <c r="V1141" s="247"/>
      <c r="W1141" s="247"/>
      <c r="X1141" s="247"/>
      <c r="Y1141" s="247"/>
      <c r="Z1141" s="247"/>
      <c r="AA1141" s="247"/>
      <c r="AB1141" s="247"/>
      <c r="AC1141" s="248">
        <v>2044.75</v>
      </c>
      <c r="AD1141" s="248"/>
    </row>
    <row r="1142" spans="2:30">
      <c r="C1142" s="169" t="s">
        <v>2</v>
      </c>
      <c r="G1142" s="169" t="s">
        <v>2</v>
      </c>
      <c r="K1142" s="169" t="s">
        <v>2</v>
      </c>
      <c r="O1142" s="247" t="s">
        <v>2300</v>
      </c>
      <c r="P1142" s="247"/>
      <c r="Q1142" s="247"/>
      <c r="R1142" s="247"/>
      <c r="S1142" s="247"/>
      <c r="T1142" s="247"/>
      <c r="U1142" s="247"/>
      <c r="V1142" s="247"/>
      <c r="W1142" s="247"/>
      <c r="X1142" s="247"/>
      <c r="Y1142" s="247"/>
      <c r="Z1142" s="247"/>
      <c r="AA1142" s="247"/>
      <c r="AB1142" s="247"/>
      <c r="AC1142" s="248">
        <v>2248.08</v>
      </c>
      <c r="AD1142" s="248"/>
    </row>
    <row r="1143" spans="2:30">
      <c r="C1143" s="169" t="s">
        <v>2</v>
      </c>
      <c r="G1143" s="169" t="s">
        <v>2</v>
      </c>
      <c r="K1143" s="169" t="s">
        <v>2</v>
      </c>
      <c r="O1143" s="247" t="s">
        <v>2301</v>
      </c>
      <c r="P1143" s="247"/>
      <c r="Q1143" s="247"/>
      <c r="R1143" s="247"/>
      <c r="S1143" s="247"/>
      <c r="T1143" s="247"/>
      <c r="U1143" s="247"/>
      <c r="V1143" s="247"/>
      <c r="W1143" s="247"/>
      <c r="X1143" s="247"/>
      <c r="Y1143" s="247"/>
      <c r="Z1143" s="247"/>
      <c r="AA1143" s="247"/>
      <c r="AB1143" s="247"/>
      <c r="AC1143" s="248">
        <v>4694.54</v>
      </c>
      <c r="AD1143" s="248"/>
    </row>
    <row r="1144" spans="2:30">
      <c r="C1144" s="169" t="s">
        <v>2</v>
      </c>
      <c r="G1144" s="169" t="s">
        <v>2</v>
      </c>
      <c r="K1144" s="169" t="s">
        <v>2</v>
      </c>
      <c r="O1144" s="247" t="s">
        <v>2302</v>
      </c>
      <c r="P1144" s="247"/>
      <c r="Q1144" s="247"/>
      <c r="R1144" s="247"/>
      <c r="S1144" s="247"/>
      <c r="T1144" s="247"/>
      <c r="U1144" s="247"/>
      <c r="V1144" s="247"/>
      <c r="W1144" s="247"/>
      <c r="X1144" s="247"/>
      <c r="Y1144" s="247"/>
      <c r="Z1144" s="247"/>
      <c r="AA1144" s="247"/>
      <c r="AB1144" s="247"/>
      <c r="AC1144" s="248">
        <v>5164.09</v>
      </c>
      <c r="AD1144" s="248"/>
    </row>
    <row r="1145" spans="2:30">
      <c r="C1145" s="169" t="s">
        <v>2</v>
      </c>
      <c r="G1145" s="169" t="s">
        <v>2</v>
      </c>
      <c r="K1145" s="169" t="s">
        <v>2</v>
      </c>
      <c r="O1145" s="247" t="s">
        <v>2303</v>
      </c>
      <c r="P1145" s="247"/>
      <c r="Q1145" s="247"/>
      <c r="R1145" s="247"/>
      <c r="S1145" s="247"/>
      <c r="T1145" s="247"/>
      <c r="U1145" s="247"/>
      <c r="V1145" s="247"/>
      <c r="W1145" s="247"/>
      <c r="X1145" s="247"/>
      <c r="Y1145" s="247"/>
      <c r="Z1145" s="247"/>
      <c r="AA1145" s="247"/>
      <c r="AB1145" s="247"/>
      <c r="AC1145" s="248">
        <v>6533.05</v>
      </c>
      <c r="AD1145" s="248"/>
    </row>
    <row r="1146" spans="2:30">
      <c r="C1146" s="169" t="s">
        <v>2</v>
      </c>
      <c r="G1146" s="169" t="s">
        <v>2</v>
      </c>
      <c r="K1146" s="169" t="s">
        <v>2</v>
      </c>
      <c r="O1146" s="247" t="s">
        <v>2304</v>
      </c>
      <c r="P1146" s="247"/>
      <c r="Q1146" s="247"/>
      <c r="R1146" s="247"/>
      <c r="S1146" s="247"/>
      <c r="T1146" s="247"/>
      <c r="U1146" s="247"/>
      <c r="V1146" s="247"/>
      <c r="W1146" s="247"/>
      <c r="X1146" s="247"/>
      <c r="Y1146" s="247"/>
      <c r="Z1146" s="247"/>
      <c r="AA1146" s="247"/>
      <c r="AB1146" s="247"/>
      <c r="AC1146" s="248">
        <v>11151.11</v>
      </c>
      <c r="AD1146" s="248"/>
    </row>
    <row r="1147" spans="2:30">
      <c r="C1147" s="169" t="s">
        <v>2</v>
      </c>
      <c r="G1147" s="169" t="s">
        <v>2</v>
      </c>
      <c r="K1147" s="169" t="s">
        <v>2</v>
      </c>
      <c r="O1147" s="247" t="s">
        <v>2305</v>
      </c>
      <c r="P1147" s="247"/>
      <c r="Q1147" s="247"/>
      <c r="R1147" s="247"/>
      <c r="S1147" s="247"/>
      <c r="T1147" s="247"/>
      <c r="U1147" s="247"/>
      <c r="V1147" s="247"/>
      <c r="W1147" s="247"/>
      <c r="X1147" s="247"/>
      <c r="Y1147" s="247"/>
      <c r="Z1147" s="247"/>
      <c r="AA1147" s="247"/>
      <c r="AB1147" s="247"/>
      <c r="AC1147" s="248">
        <v>13129.68</v>
      </c>
      <c r="AD1147" s="248"/>
    </row>
    <row r="1148" spans="2:30">
      <c r="C1148" s="169" t="s">
        <v>2</v>
      </c>
      <c r="G1148" s="169" t="s">
        <v>2</v>
      </c>
      <c r="K1148" s="169" t="s">
        <v>2</v>
      </c>
      <c r="O1148" s="247" t="s">
        <v>2306</v>
      </c>
      <c r="P1148" s="247"/>
      <c r="Q1148" s="247"/>
      <c r="R1148" s="247"/>
      <c r="S1148" s="247"/>
      <c r="T1148" s="247"/>
      <c r="U1148" s="247"/>
      <c r="V1148" s="247"/>
      <c r="W1148" s="247"/>
      <c r="X1148" s="247"/>
      <c r="Y1148" s="247"/>
      <c r="Z1148" s="247"/>
      <c r="AA1148" s="247"/>
      <c r="AB1148" s="247"/>
      <c r="AC1148" s="248">
        <v>27885.14</v>
      </c>
      <c r="AD1148" s="248"/>
    </row>
    <row r="1149" spans="2:30">
      <c r="B1149" s="229" t="s">
        <v>2307</v>
      </c>
      <c r="C1149" s="229"/>
      <c r="D1149" s="229"/>
      <c r="F1149" s="229" t="s">
        <v>1525</v>
      </c>
      <c r="G1149" s="229"/>
      <c r="H1149" s="229"/>
      <c r="I1149" s="229"/>
      <c r="J1149" s="229" t="s">
        <v>2308</v>
      </c>
      <c r="K1149" s="229"/>
      <c r="L1149" s="229"/>
      <c r="N1149" s="229" t="s">
        <v>2309</v>
      </c>
      <c r="O1149" s="229"/>
      <c r="P1149" s="229"/>
      <c r="Q1149" s="229"/>
      <c r="R1149" s="229"/>
      <c r="S1149" s="229"/>
      <c r="T1149" s="229"/>
      <c r="U1149" s="229"/>
      <c r="V1149" s="229"/>
      <c r="W1149" s="229"/>
      <c r="X1149" s="229"/>
      <c r="Y1149" s="229"/>
      <c r="Z1149" s="229"/>
      <c r="AA1149" s="229"/>
      <c r="AC1149" s="249">
        <v>15428.88</v>
      </c>
      <c r="AD1149" s="249"/>
    </row>
    <row r="1150" spans="2:30">
      <c r="C1150" s="169" t="s">
        <v>2</v>
      </c>
      <c r="G1150" s="169" t="s">
        <v>2</v>
      </c>
      <c r="K1150" s="169" t="s">
        <v>2</v>
      </c>
      <c r="O1150" s="247" t="s">
        <v>2310</v>
      </c>
      <c r="P1150" s="247"/>
      <c r="Q1150" s="247"/>
      <c r="R1150" s="247"/>
      <c r="S1150" s="247"/>
      <c r="T1150" s="247"/>
      <c r="U1150" s="247"/>
      <c r="V1150" s="247"/>
      <c r="W1150" s="247"/>
      <c r="X1150" s="247"/>
      <c r="Y1150" s="247"/>
      <c r="Z1150" s="247"/>
      <c r="AA1150" s="247"/>
      <c r="AB1150" s="247"/>
      <c r="AC1150" s="248">
        <v>5743.94</v>
      </c>
      <c r="AD1150" s="248"/>
    </row>
    <row r="1151" spans="2:30">
      <c r="C1151" s="169" t="s">
        <v>2</v>
      </c>
      <c r="G1151" s="169" t="s">
        <v>2</v>
      </c>
      <c r="K1151" s="169" t="s">
        <v>2</v>
      </c>
      <c r="O1151" s="247" t="s">
        <v>2311</v>
      </c>
      <c r="P1151" s="247"/>
      <c r="Q1151" s="247"/>
      <c r="R1151" s="247"/>
      <c r="S1151" s="247"/>
      <c r="T1151" s="247"/>
      <c r="U1151" s="247"/>
      <c r="V1151" s="247"/>
      <c r="W1151" s="247"/>
      <c r="X1151" s="247"/>
      <c r="Y1151" s="247"/>
      <c r="Z1151" s="247"/>
      <c r="AA1151" s="247"/>
      <c r="AB1151" s="247"/>
      <c r="AC1151" s="248">
        <v>9684.94</v>
      </c>
      <c r="AD1151" s="248"/>
    </row>
    <row r="1152" spans="2:30">
      <c r="B1152" s="229" t="s">
        <v>2312</v>
      </c>
      <c r="C1152" s="229"/>
      <c r="D1152" s="229"/>
      <c r="F1152" s="229" t="s">
        <v>1525</v>
      </c>
      <c r="G1152" s="229"/>
      <c r="H1152" s="229"/>
      <c r="I1152" s="229"/>
      <c r="J1152" s="229" t="s">
        <v>2313</v>
      </c>
      <c r="K1152" s="229"/>
      <c r="L1152" s="229"/>
      <c r="N1152" s="229" t="s">
        <v>2314</v>
      </c>
      <c r="O1152" s="229"/>
      <c r="P1152" s="229"/>
      <c r="Q1152" s="229"/>
      <c r="R1152" s="229"/>
      <c r="S1152" s="229"/>
      <c r="T1152" s="229"/>
      <c r="U1152" s="229"/>
      <c r="V1152" s="229"/>
      <c r="W1152" s="229"/>
      <c r="X1152" s="229"/>
      <c r="Y1152" s="229"/>
      <c r="Z1152" s="229"/>
      <c r="AA1152" s="229"/>
      <c r="AC1152" s="249">
        <v>6677.23</v>
      </c>
      <c r="AD1152" s="249"/>
    </row>
    <row r="1153" spans="1:30">
      <c r="C1153" s="169" t="s">
        <v>2</v>
      </c>
      <c r="G1153" s="169" t="s">
        <v>2</v>
      </c>
      <c r="K1153" s="169" t="s">
        <v>2</v>
      </c>
      <c r="O1153" s="247" t="s">
        <v>2315</v>
      </c>
      <c r="P1153" s="247"/>
      <c r="Q1153" s="247"/>
      <c r="R1153" s="247"/>
      <c r="S1153" s="247"/>
      <c r="T1153" s="247"/>
      <c r="U1153" s="247"/>
      <c r="V1153" s="247"/>
      <c r="W1153" s="247"/>
      <c r="X1153" s="247"/>
      <c r="Y1153" s="247"/>
      <c r="Z1153" s="247"/>
      <c r="AA1153" s="247"/>
      <c r="AB1153" s="247"/>
    </row>
    <row r="1154" spans="1:30" ht="108" customHeight="1"/>
    <row r="1155" spans="1:30" ht="12" customHeight="1"/>
    <row r="1156" spans="1:30" ht="13.5" customHeight="1">
      <c r="A1156" s="227" t="s">
        <v>1568</v>
      </c>
      <c r="B1156" s="227"/>
      <c r="C1156" s="227"/>
      <c r="D1156" s="227"/>
      <c r="E1156" s="227"/>
      <c r="F1156" s="227"/>
      <c r="G1156" s="227"/>
      <c r="H1156" s="227"/>
      <c r="I1156" s="227"/>
      <c r="J1156" s="227"/>
      <c r="K1156" s="227"/>
      <c r="L1156" s="227"/>
      <c r="M1156" s="227"/>
      <c r="R1156" s="228" t="s">
        <v>2316</v>
      </c>
      <c r="S1156" s="228"/>
      <c r="T1156" s="228"/>
      <c r="U1156" s="228"/>
      <c r="V1156" s="228"/>
      <c r="W1156" s="228"/>
      <c r="X1156" s="228"/>
      <c r="Y1156" s="228"/>
      <c r="Z1156" s="228"/>
      <c r="AA1156" s="228"/>
      <c r="AB1156" s="228"/>
      <c r="AC1156" s="228"/>
      <c r="AD1156" s="228"/>
    </row>
    <row r="1157" spans="1:30" ht="25.5" customHeight="1">
      <c r="C1157" s="237" t="s">
        <v>347</v>
      </c>
      <c r="D1157" s="237"/>
      <c r="E1157" s="237"/>
      <c r="F1157" s="237"/>
      <c r="G1157" s="237"/>
      <c r="H1157" s="237"/>
      <c r="I1157" s="237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</row>
    <row r="1158" spans="1:30" ht="7.5" customHeight="1"/>
    <row r="1159" spans="1:30" ht="18.75" customHeight="1">
      <c r="I1159" s="243" t="s">
        <v>348</v>
      </c>
      <c r="J1159" s="243"/>
      <c r="K1159" s="243"/>
      <c r="L1159" s="243"/>
      <c r="M1159" s="243"/>
      <c r="N1159" s="243"/>
      <c r="O1159" s="243"/>
      <c r="P1159" s="243"/>
      <c r="S1159" s="244" t="s">
        <v>1517</v>
      </c>
      <c r="T1159" s="244"/>
      <c r="U1159" s="244"/>
      <c r="V1159" s="244"/>
      <c r="W1159" s="244"/>
      <c r="X1159" s="244"/>
      <c r="Y1159" s="244"/>
    </row>
    <row r="1160" spans="1:30" ht="6.75" customHeight="1"/>
    <row r="1161" spans="1:30" ht="14.25" customHeight="1">
      <c r="A1161" s="250" t="s">
        <v>2272</v>
      </c>
      <c r="B1161" s="250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</row>
    <row r="1162" spans="1:30">
      <c r="B1162" s="251" t="s">
        <v>350</v>
      </c>
      <c r="C1162" s="251"/>
      <c r="D1162" s="251"/>
      <c r="F1162" s="251" t="s">
        <v>351</v>
      </c>
      <c r="G1162" s="251"/>
      <c r="H1162" s="251"/>
      <c r="I1162" s="251"/>
      <c r="J1162" s="251" t="s">
        <v>352</v>
      </c>
      <c r="K1162" s="251"/>
      <c r="L1162" s="251"/>
      <c r="N1162" s="251" t="s">
        <v>353</v>
      </c>
      <c r="O1162" s="251"/>
      <c r="P1162" s="251"/>
      <c r="Q1162" s="251"/>
      <c r="R1162" s="251"/>
      <c r="S1162" s="251"/>
      <c r="T1162" s="251"/>
      <c r="U1162" s="251"/>
      <c r="V1162" s="251"/>
      <c r="W1162" s="251"/>
      <c r="X1162" s="251"/>
      <c r="Y1162" s="251"/>
      <c r="Z1162" s="251"/>
      <c r="AA1162" s="251"/>
      <c r="AC1162" s="252" t="s">
        <v>354</v>
      </c>
      <c r="AD1162" s="252"/>
    </row>
    <row r="1163" spans="1:30">
      <c r="B1163" s="229" t="s">
        <v>2317</v>
      </c>
      <c r="C1163" s="229"/>
      <c r="D1163" s="229"/>
      <c r="F1163" s="229" t="s">
        <v>1525</v>
      </c>
      <c r="G1163" s="229"/>
      <c r="H1163" s="229"/>
      <c r="I1163" s="229"/>
      <c r="J1163" s="229" t="s">
        <v>2318</v>
      </c>
      <c r="K1163" s="229"/>
      <c r="L1163" s="229"/>
      <c r="N1163" s="229" t="s">
        <v>2319</v>
      </c>
      <c r="O1163" s="229"/>
      <c r="P1163" s="229"/>
      <c r="Q1163" s="229"/>
      <c r="R1163" s="229"/>
      <c r="S1163" s="229"/>
      <c r="T1163" s="229"/>
      <c r="U1163" s="229"/>
      <c r="V1163" s="229"/>
      <c r="W1163" s="229"/>
      <c r="X1163" s="229"/>
      <c r="Y1163" s="229"/>
      <c r="Z1163" s="229"/>
      <c r="AA1163" s="229"/>
      <c r="AC1163" s="249">
        <v>117991.23</v>
      </c>
      <c r="AD1163" s="249"/>
    </row>
    <row r="1164" spans="1:30">
      <c r="C1164" s="169" t="s">
        <v>2</v>
      </c>
      <c r="G1164" s="169" t="s">
        <v>2</v>
      </c>
      <c r="K1164" s="169" t="s">
        <v>2</v>
      </c>
      <c r="O1164" s="247" t="s">
        <v>2320</v>
      </c>
      <c r="P1164" s="247"/>
      <c r="Q1164" s="247"/>
      <c r="R1164" s="247"/>
      <c r="S1164" s="247"/>
      <c r="T1164" s="247"/>
      <c r="U1164" s="247"/>
      <c r="V1164" s="247"/>
      <c r="W1164" s="247"/>
      <c r="X1164" s="247"/>
      <c r="Y1164" s="247"/>
      <c r="Z1164" s="247"/>
      <c r="AA1164" s="247"/>
      <c r="AB1164" s="247"/>
      <c r="AC1164" s="248">
        <v>4047.44</v>
      </c>
      <c r="AD1164" s="248"/>
    </row>
    <row r="1165" spans="1:30">
      <c r="C1165" s="169" t="s">
        <v>2</v>
      </c>
      <c r="G1165" s="169" t="s">
        <v>2</v>
      </c>
      <c r="K1165" s="169" t="s">
        <v>2</v>
      </c>
      <c r="O1165" s="247" t="s">
        <v>2321</v>
      </c>
      <c r="P1165" s="247"/>
      <c r="Q1165" s="247"/>
      <c r="R1165" s="247"/>
      <c r="S1165" s="247"/>
      <c r="T1165" s="247"/>
      <c r="U1165" s="247"/>
      <c r="V1165" s="247"/>
      <c r="W1165" s="247"/>
      <c r="X1165" s="247"/>
      <c r="Y1165" s="247"/>
      <c r="Z1165" s="247"/>
      <c r="AA1165" s="247"/>
      <c r="AB1165" s="247"/>
      <c r="AC1165" s="248">
        <v>4449.09</v>
      </c>
      <c r="AD1165" s="248"/>
    </row>
    <row r="1166" spans="1:30">
      <c r="C1166" s="169" t="s">
        <v>2</v>
      </c>
      <c r="G1166" s="169" t="s">
        <v>2</v>
      </c>
      <c r="K1166" s="169" t="s">
        <v>2</v>
      </c>
      <c r="O1166" s="247" t="s">
        <v>2322</v>
      </c>
      <c r="P1166" s="247"/>
      <c r="Q1166" s="247"/>
      <c r="R1166" s="247"/>
      <c r="S1166" s="247"/>
      <c r="T1166" s="247"/>
      <c r="U1166" s="247"/>
      <c r="V1166" s="247"/>
      <c r="W1166" s="247"/>
      <c r="X1166" s="247"/>
      <c r="Y1166" s="247"/>
      <c r="Z1166" s="247"/>
      <c r="AA1166" s="247"/>
      <c r="AB1166" s="247"/>
      <c r="AC1166" s="248">
        <v>5650.36</v>
      </c>
      <c r="AD1166" s="248"/>
    </row>
    <row r="1167" spans="1:30">
      <c r="C1167" s="169" t="s">
        <v>2</v>
      </c>
      <c r="G1167" s="169" t="s">
        <v>2</v>
      </c>
      <c r="K1167" s="169" t="s">
        <v>2</v>
      </c>
      <c r="O1167" s="247" t="s">
        <v>2323</v>
      </c>
      <c r="P1167" s="247"/>
      <c r="Q1167" s="247"/>
      <c r="R1167" s="247"/>
      <c r="S1167" s="247"/>
      <c r="T1167" s="247"/>
      <c r="U1167" s="247"/>
      <c r="V1167" s="247"/>
      <c r="W1167" s="247"/>
      <c r="X1167" s="247"/>
      <c r="Y1167" s="247"/>
      <c r="Z1167" s="247"/>
      <c r="AA1167" s="247"/>
      <c r="AB1167" s="247"/>
      <c r="AC1167" s="248">
        <v>5804.39</v>
      </c>
      <c r="AD1167" s="248"/>
    </row>
    <row r="1168" spans="1:30">
      <c r="C1168" s="169" t="s">
        <v>2</v>
      </c>
      <c r="G1168" s="169" t="s">
        <v>2</v>
      </c>
      <c r="K1168" s="169" t="s">
        <v>2</v>
      </c>
      <c r="O1168" s="247" t="s">
        <v>2324</v>
      </c>
      <c r="P1168" s="247"/>
      <c r="Q1168" s="247"/>
      <c r="R1168" s="247"/>
      <c r="S1168" s="247"/>
      <c r="T1168" s="247"/>
      <c r="U1168" s="247"/>
      <c r="V1168" s="247"/>
      <c r="W1168" s="247"/>
      <c r="X1168" s="247"/>
      <c r="Y1168" s="247"/>
      <c r="Z1168" s="247"/>
      <c r="AA1168" s="247"/>
      <c r="AB1168" s="247"/>
      <c r="AC1168" s="248">
        <v>6930.18</v>
      </c>
      <c r="AD1168" s="248"/>
    </row>
    <row r="1169" spans="2:30">
      <c r="C1169" s="169" t="s">
        <v>2</v>
      </c>
      <c r="G1169" s="169" t="s">
        <v>2</v>
      </c>
      <c r="K1169" s="169" t="s">
        <v>2</v>
      </c>
      <c r="O1169" s="247" t="s">
        <v>2325</v>
      </c>
      <c r="P1169" s="247"/>
      <c r="Q1169" s="247"/>
      <c r="R1169" s="247"/>
      <c r="S1169" s="247"/>
      <c r="T1169" s="247"/>
      <c r="U1169" s="247"/>
      <c r="V1169" s="247"/>
      <c r="W1169" s="247"/>
      <c r="X1169" s="247"/>
      <c r="Y1169" s="247"/>
      <c r="Z1169" s="247"/>
      <c r="AA1169" s="247"/>
      <c r="AB1169" s="247"/>
      <c r="AC1169" s="248">
        <v>8278.8700000000008</v>
      </c>
      <c r="AD1169" s="248"/>
    </row>
    <row r="1170" spans="2:30">
      <c r="C1170" s="169" t="s">
        <v>2</v>
      </c>
      <c r="G1170" s="169" t="s">
        <v>2</v>
      </c>
      <c r="K1170" s="169" t="s">
        <v>2</v>
      </c>
      <c r="O1170" s="247" t="s">
        <v>2326</v>
      </c>
      <c r="P1170" s="247"/>
      <c r="Q1170" s="247"/>
      <c r="R1170" s="247"/>
      <c r="S1170" s="247"/>
      <c r="T1170" s="247"/>
      <c r="U1170" s="247"/>
      <c r="V1170" s="247"/>
      <c r="W1170" s="247"/>
      <c r="X1170" s="247"/>
      <c r="Y1170" s="247"/>
      <c r="Z1170" s="247"/>
      <c r="AA1170" s="247"/>
      <c r="AB1170" s="247"/>
      <c r="AC1170" s="248">
        <v>8957.48</v>
      </c>
      <c r="AD1170" s="248"/>
    </row>
    <row r="1171" spans="2:30">
      <c r="C1171" s="169" t="s">
        <v>2</v>
      </c>
      <c r="G1171" s="169" t="s">
        <v>2</v>
      </c>
      <c r="K1171" s="169" t="s">
        <v>2</v>
      </c>
      <c r="O1171" s="247" t="s">
        <v>2327</v>
      </c>
      <c r="P1171" s="247"/>
      <c r="Q1171" s="247"/>
      <c r="R1171" s="247"/>
      <c r="S1171" s="247"/>
      <c r="T1171" s="247"/>
      <c r="U1171" s="247"/>
      <c r="V1171" s="247"/>
      <c r="W1171" s="247"/>
      <c r="X1171" s="247"/>
      <c r="Y1171" s="247"/>
      <c r="Z1171" s="247"/>
      <c r="AA1171" s="247"/>
      <c r="AB1171" s="247"/>
      <c r="AC1171" s="248">
        <v>9305.2900000000009</v>
      </c>
      <c r="AD1171" s="248"/>
    </row>
    <row r="1172" spans="2:30">
      <c r="C1172" s="169" t="s">
        <v>2</v>
      </c>
      <c r="G1172" s="169" t="s">
        <v>2</v>
      </c>
      <c r="K1172" s="169" t="s">
        <v>2</v>
      </c>
      <c r="O1172" s="247" t="s">
        <v>2328</v>
      </c>
      <c r="P1172" s="247"/>
      <c r="Q1172" s="247"/>
      <c r="R1172" s="247"/>
      <c r="S1172" s="247"/>
      <c r="T1172" s="247"/>
      <c r="U1172" s="247"/>
      <c r="V1172" s="247"/>
      <c r="W1172" s="247"/>
      <c r="X1172" s="247"/>
      <c r="Y1172" s="247"/>
      <c r="Z1172" s="247"/>
      <c r="AA1172" s="247"/>
      <c r="AB1172" s="247"/>
      <c r="AC1172" s="248">
        <v>9443.6200000000008</v>
      </c>
      <c r="AD1172" s="248"/>
    </row>
    <row r="1173" spans="2:30">
      <c r="C1173" s="169" t="s">
        <v>2</v>
      </c>
      <c r="G1173" s="169" t="s">
        <v>2</v>
      </c>
      <c r="K1173" s="169" t="s">
        <v>2</v>
      </c>
      <c r="O1173" s="247" t="s">
        <v>2329</v>
      </c>
      <c r="P1173" s="247"/>
      <c r="Q1173" s="247"/>
      <c r="R1173" s="247"/>
      <c r="S1173" s="247"/>
      <c r="T1173" s="247"/>
      <c r="U1173" s="247"/>
      <c r="V1173" s="247"/>
      <c r="W1173" s="247"/>
      <c r="X1173" s="247"/>
      <c r="Y1173" s="247"/>
      <c r="Z1173" s="247"/>
      <c r="AA1173" s="247"/>
      <c r="AB1173" s="247"/>
      <c r="AC1173" s="248">
        <v>11848.77</v>
      </c>
      <c r="AD1173" s="248"/>
    </row>
    <row r="1174" spans="2:30">
      <c r="C1174" s="169" t="s">
        <v>2</v>
      </c>
      <c r="G1174" s="169" t="s">
        <v>2</v>
      </c>
      <c r="K1174" s="169" t="s">
        <v>2</v>
      </c>
      <c r="O1174" s="247" t="s">
        <v>2330</v>
      </c>
      <c r="P1174" s="247"/>
      <c r="Q1174" s="247"/>
      <c r="R1174" s="247"/>
      <c r="S1174" s="247"/>
      <c r="T1174" s="247"/>
      <c r="U1174" s="247"/>
      <c r="V1174" s="247"/>
      <c r="W1174" s="247"/>
      <c r="X1174" s="247"/>
      <c r="Y1174" s="247"/>
      <c r="Z1174" s="247"/>
      <c r="AA1174" s="247"/>
      <c r="AB1174" s="247"/>
      <c r="AC1174" s="248">
        <v>19397.48</v>
      </c>
      <c r="AD1174" s="248"/>
    </row>
    <row r="1175" spans="2:30">
      <c r="C1175" s="169" t="s">
        <v>2</v>
      </c>
      <c r="G1175" s="169" t="s">
        <v>2</v>
      </c>
      <c r="K1175" s="169" t="s">
        <v>2</v>
      </c>
      <c r="O1175" s="247" t="s">
        <v>2331</v>
      </c>
      <c r="P1175" s="247"/>
      <c r="Q1175" s="247"/>
      <c r="R1175" s="247"/>
      <c r="S1175" s="247"/>
      <c r="T1175" s="247"/>
      <c r="U1175" s="247"/>
      <c r="V1175" s="247"/>
      <c r="W1175" s="247"/>
      <c r="X1175" s="247"/>
      <c r="Y1175" s="247"/>
      <c r="Z1175" s="247"/>
      <c r="AA1175" s="247"/>
      <c r="AB1175" s="247"/>
      <c r="AC1175" s="248">
        <v>23878.26</v>
      </c>
      <c r="AD1175" s="248"/>
    </row>
    <row r="1176" spans="2:30">
      <c r="B1176" s="229" t="s">
        <v>2332</v>
      </c>
      <c r="C1176" s="229"/>
      <c r="D1176" s="229"/>
      <c r="F1176" s="229" t="s">
        <v>1525</v>
      </c>
      <c r="G1176" s="229"/>
      <c r="H1176" s="229"/>
      <c r="I1176" s="229"/>
      <c r="J1176" s="229" t="s">
        <v>2333</v>
      </c>
      <c r="K1176" s="229"/>
      <c r="L1176" s="229"/>
      <c r="N1176" s="229" t="s">
        <v>2334</v>
      </c>
      <c r="O1176" s="229"/>
      <c r="P1176" s="229"/>
      <c r="Q1176" s="229"/>
      <c r="R1176" s="229"/>
      <c r="S1176" s="229"/>
      <c r="T1176" s="229"/>
      <c r="U1176" s="229"/>
      <c r="V1176" s="229"/>
      <c r="W1176" s="229"/>
      <c r="X1176" s="229"/>
      <c r="Y1176" s="229"/>
      <c r="Z1176" s="229"/>
      <c r="AA1176" s="229"/>
      <c r="AC1176" s="249">
        <v>9183.68</v>
      </c>
      <c r="AD1176" s="249"/>
    </row>
    <row r="1177" spans="2:30">
      <c r="C1177" s="169" t="s">
        <v>2</v>
      </c>
      <c r="G1177" s="169" t="s">
        <v>2</v>
      </c>
      <c r="K1177" s="169" t="s">
        <v>2</v>
      </c>
      <c r="O1177" s="247" t="s">
        <v>2335</v>
      </c>
      <c r="P1177" s="247"/>
      <c r="Q1177" s="247"/>
      <c r="R1177" s="247"/>
      <c r="S1177" s="247"/>
      <c r="T1177" s="247"/>
      <c r="U1177" s="247"/>
      <c r="V1177" s="247"/>
      <c r="W1177" s="247"/>
      <c r="X1177" s="247"/>
      <c r="Y1177" s="247"/>
      <c r="Z1177" s="247"/>
      <c r="AA1177" s="247"/>
      <c r="AB1177" s="247"/>
    </row>
    <row r="1178" spans="2:30">
      <c r="B1178" s="229" t="s">
        <v>2336</v>
      </c>
      <c r="C1178" s="229"/>
      <c r="D1178" s="229"/>
      <c r="F1178" s="229" t="s">
        <v>1614</v>
      </c>
      <c r="G1178" s="229"/>
      <c r="H1178" s="229"/>
      <c r="I1178" s="229"/>
      <c r="J1178" s="229" t="s">
        <v>2337</v>
      </c>
      <c r="K1178" s="229"/>
      <c r="L1178" s="229"/>
      <c r="N1178" s="229" t="s">
        <v>2338</v>
      </c>
      <c r="O1178" s="229"/>
      <c r="P1178" s="229"/>
      <c r="Q1178" s="229"/>
      <c r="R1178" s="229"/>
      <c r="S1178" s="229"/>
      <c r="T1178" s="229"/>
      <c r="U1178" s="229"/>
      <c r="V1178" s="229"/>
      <c r="W1178" s="229"/>
      <c r="X1178" s="229"/>
      <c r="Y1178" s="229"/>
      <c r="Z1178" s="229"/>
      <c r="AA1178" s="229"/>
      <c r="AC1178" s="249">
        <v>3150</v>
      </c>
      <c r="AD1178" s="249"/>
    </row>
    <row r="1179" spans="2:30">
      <c r="C1179" s="169" t="s">
        <v>2</v>
      </c>
      <c r="G1179" s="169" t="s">
        <v>2</v>
      </c>
      <c r="K1179" s="169" t="s">
        <v>2</v>
      </c>
      <c r="O1179" s="247" t="s">
        <v>2339</v>
      </c>
      <c r="P1179" s="247"/>
      <c r="Q1179" s="247"/>
      <c r="R1179" s="247"/>
      <c r="S1179" s="247"/>
      <c r="T1179" s="247"/>
      <c r="U1179" s="247"/>
      <c r="V1179" s="247"/>
      <c r="W1179" s="247"/>
      <c r="X1179" s="247"/>
      <c r="Y1179" s="247"/>
      <c r="Z1179" s="247"/>
      <c r="AA1179" s="247"/>
      <c r="AB1179" s="247"/>
      <c r="AC1179" s="248">
        <v>420</v>
      </c>
      <c r="AD1179" s="248"/>
    </row>
    <row r="1180" spans="2:30">
      <c r="C1180" s="169" t="s">
        <v>2</v>
      </c>
      <c r="G1180" s="169" t="s">
        <v>2</v>
      </c>
      <c r="K1180" s="169" t="s">
        <v>2</v>
      </c>
      <c r="O1180" s="247" t="s">
        <v>2339</v>
      </c>
      <c r="P1180" s="247"/>
      <c r="Q1180" s="247"/>
      <c r="R1180" s="247"/>
      <c r="S1180" s="247"/>
      <c r="T1180" s="247"/>
      <c r="U1180" s="247"/>
      <c r="V1180" s="247"/>
      <c r="W1180" s="247"/>
      <c r="X1180" s="247"/>
      <c r="Y1180" s="247"/>
      <c r="Z1180" s="247"/>
      <c r="AA1180" s="247"/>
      <c r="AB1180" s="247"/>
      <c r="AC1180" s="248">
        <v>420</v>
      </c>
      <c r="AD1180" s="248"/>
    </row>
    <row r="1181" spans="2:30">
      <c r="C1181" s="169" t="s">
        <v>2</v>
      </c>
      <c r="G1181" s="169" t="s">
        <v>2</v>
      </c>
      <c r="K1181" s="169" t="s">
        <v>2</v>
      </c>
      <c r="O1181" s="247" t="s">
        <v>2339</v>
      </c>
      <c r="P1181" s="247"/>
      <c r="Q1181" s="247"/>
      <c r="R1181" s="247"/>
      <c r="S1181" s="247"/>
      <c r="T1181" s="247"/>
      <c r="U1181" s="247"/>
      <c r="V1181" s="247"/>
      <c r="W1181" s="247"/>
      <c r="X1181" s="247"/>
      <c r="Y1181" s="247"/>
      <c r="Z1181" s="247"/>
      <c r="AA1181" s="247"/>
      <c r="AB1181" s="247"/>
      <c r="AC1181" s="248">
        <v>525</v>
      </c>
      <c r="AD1181" s="248"/>
    </row>
    <row r="1182" spans="2:30">
      <c r="C1182" s="169" t="s">
        <v>2</v>
      </c>
      <c r="G1182" s="169" t="s">
        <v>2</v>
      </c>
      <c r="K1182" s="169" t="s">
        <v>2</v>
      </c>
      <c r="O1182" s="247" t="s">
        <v>2339</v>
      </c>
      <c r="P1182" s="247"/>
      <c r="Q1182" s="247"/>
      <c r="R1182" s="247"/>
      <c r="S1182" s="247"/>
      <c r="T1182" s="247"/>
      <c r="U1182" s="247"/>
      <c r="V1182" s="247"/>
      <c r="W1182" s="247"/>
      <c r="X1182" s="247"/>
      <c r="Y1182" s="247"/>
      <c r="Z1182" s="247"/>
      <c r="AA1182" s="247"/>
      <c r="AB1182" s="247"/>
      <c r="AC1182" s="248">
        <v>840</v>
      </c>
      <c r="AD1182" s="248"/>
    </row>
    <row r="1183" spans="2:30">
      <c r="C1183" s="169" t="s">
        <v>2</v>
      </c>
      <c r="G1183" s="169" t="s">
        <v>2</v>
      </c>
      <c r="K1183" s="169" t="s">
        <v>2</v>
      </c>
      <c r="O1183" s="247" t="s">
        <v>2339</v>
      </c>
      <c r="P1183" s="247"/>
      <c r="Q1183" s="247"/>
      <c r="R1183" s="247"/>
      <c r="S1183" s="247"/>
      <c r="T1183" s="247"/>
      <c r="U1183" s="247"/>
      <c r="V1183" s="247"/>
      <c r="W1183" s="247"/>
      <c r="X1183" s="247"/>
      <c r="Y1183" s="247"/>
      <c r="Z1183" s="247"/>
      <c r="AA1183" s="247"/>
      <c r="AB1183" s="247"/>
      <c r="AC1183" s="248">
        <v>945</v>
      </c>
      <c r="AD1183" s="248"/>
    </row>
    <row r="1184" spans="2:30">
      <c r="B1184" s="229" t="s">
        <v>2340</v>
      </c>
      <c r="C1184" s="229"/>
      <c r="D1184" s="229"/>
      <c r="F1184" s="229" t="s">
        <v>1614</v>
      </c>
      <c r="G1184" s="229"/>
      <c r="H1184" s="229"/>
      <c r="I1184" s="229"/>
      <c r="J1184" s="229" t="s">
        <v>2341</v>
      </c>
      <c r="K1184" s="229"/>
      <c r="L1184" s="229"/>
      <c r="N1184" s="229" t="s">
        <v>2342</v>
      </c>
      <c r="O1184" s="229"/>
      <c r="P1184" s="229"/>
      <c r="Q1184" s="229"/>
      <c r="R1184" s="229"/>
      <c r="S1184" s="229"/>
      <c r="T1184" s="229"/>
      <c r="U1184" s="229"/>
      <c r="V1184" s="229"/>
      <c r="W1184" s="229"/>
      <c r="X1184" s="229"/>
      <c r="Y1184" s="229"/>
      <c r="Z1184" s="229"/>
      <c r="AA1184" s="229"/>
      <c r="AC1184" s="249">
        <v>1125</v>
      </c>
      <c r="AD1184" s="249"/>
    </row>
    <row r="1185" spans="1:30">
      <c r="C1185" s="169" t="s">
        <v>2</v>
      </c>
      <c r="G1185" s="169" t="s">
        <v>2</v>
      </c>
      <c r="K1185" s="169" t="s">
        <v>2</v>
      </c>
      <c r="O1185" s="247" t="s">
        <v>2339</v>
      </c>
      <c r="P1185" s="247"/>
      <c r="Q1185" s="247"/>
      <c r="R1185" s="247"/>
      <c r="S1185" s="247"/>
      <c r="T1185" s="247"/>
      <c r="U1185" s="247"/>
      <c r="V1185" s="247"/>
      <c r="W1185" s="247"/>
      <c r="X1185" s="247"/>
      <c r="Y1185" s="247"/>
      <c r="Z1185" s="247"/>
      <c r="AA1185" s="247"/>
      <c r="AB1185" s="247"/>
      <c r="AC1185" s="248">
        <v>375</v>
      </c>
      <c r="AD1185" s="248"/>
    </row>
    <row r="1186" spans="1:30">
      <c r="C1186" s="169" t="s">
        <v>2</v>
      </c>
      <c r="G1186" s="169" t="s">
        <v>2</v>
      </c>
      <c r="K1186" s="169" t="s">
        <v>2</v>
      </c>
      <c r="O1186" s="247" t="s">
        <v>2339</v>
      </c>
      <c r="P1186" s="247"/>
      <c r="Q1186" s="247"/>
      <c r="R1186" s="247"/>
      <c r="S1186" s="247"/>
      <c r="T1186" s="247"/>
      <c r="U1186" s="247"/>
      <c r="V1186" s="247"/>
      <c r="W1186" s="247"/>
      <c r="X1186" s="247"/>
      <c r="Y1186" s="247"/>
      <c r="Z1186" s="247"/>
      <c r="AA1186" s="247"/>
      <c r="AB1186" s="247"/>
      <c r="AC1186" s="248">
        <v>750</v>
      </c>
      <c r="AD1186" s="248"/>
    </row>
    <row r="1187" spans="1:30" ht="6" customHeight="1"/>
    <row r="1188" spans="1:30" ht="16.5" customHeight="1">
      <c r="A1188" s="227" t="s">
        <v>2343</v>
      </c>
      <c r="B1188" s="227"/>
      <c r="C1188" s="227"/>
      <c r="D1188" s="227"/>
      <c r="E1188" s="227"/>
      <c r="F1188" s="227"/>
      <c r="G1188" s="227"/>
      <c r="H1188" s="227"/>
      <c r="I1188" s="227"/>
      <c r="J1188" s="227"/>
      <c r="K1188" s="227"/>
      <c r="L1188" s="227"/>
      <c r="M1188" s="227"/>
      <c r="N1188" s="227"/>
      <c r="O1188" s="227"/>
      <c r="P1188" s="227"/>
      <c r="Q1188" s="227"/>
      <c r="R1188" s="227"/>
      <c r="S1188" s="227"/>
      <c r="U1188" s="169" t="s">
        <v>2</v>
      </c>
      <c r="W1188" s="169" t="s">
        <v>2</v>
      </c>
      <c r="Y1188" s="245" t="s">
        <v>576</v>
      </c>
      <c r="Z1188" s="245"/>
      <c r="AC1188" s="246">
        <v>316135.42</v>
      </c>
      <c r="AD1188" s="246"/>
    </row>
    <row r="1189" spans="1:30" ht="6.75" customHeight="1"/>
    <row r="1190" spans="1:30" ht="14.25" customHeight="1">
      <c r="A1190" s="250" t="s">
        <v>2344</v>
      </c>
      <c r="B1190" s="250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</row>
    <row r="1191" spans="1:30">
      <c r="B1191" s="251" t="s">
        <v>350</v>
      </c>
      <c r="C1191" s="251"/>
      <c r="D1191" s="251"/>
      <c r="F1191" s="251" t="s">
        <v>351</v>
      </c>
      <c r="G1191" s="251"/>
      <c r="H1191" s="251"/>
      <c r="I1191" s="251"/>
      <c r="J1191" s="251" t="s">
        <v>352</v>
      </c>
      <c r="K1191" s="251"/>
      <c r="L1191" s="251"/>
      <c r="N1191" s="251" t="s">
        <v>353</v>
      </c>
      <c r="O1191" s="251"/>
      <c r="P1191" s="251"/>
      <c r="Q1191" s="251"/>
      <c r="R1191" s="251"/>
      <c r="S1191" s="251"/>
      <c r="T1191" s="251"/>
      <c r="U1191" s="251"/>
      <c r="V1191" s="251"/>
      <c r="W1191" s="251"/>
      <c r="X1191" s="251"/>
      <c r="Y1191" s="251"/>
      <c r="Z1191" s="251"/>
      <c r="AA1191" s="251"/>
      <c r="AC1191" s="252" t="s">
        <v>354</v>
      </c>
      <c r="AD1191" s="252"/>
    </row>
    <row r="1192" spans="1:30">
      <c r="B1192" s="229" t="s">
        <v>1777</v>
      </c>
      <c r="C1192" s="229"/>
      <c r="D1192" s="229"/>
      <c r="F1192" s="229" t="s">
        <v>1693</v>
      </c>
      <c r="G1192" s="229"/>
      <c r="H1192" s="229"/>
      <c r="I1192" s="229"/>
      <c r="J1192" s="229" t="s">
        <v>1778</v>
      </c>
      <c r="K1192" s="229"/>
      <c r="L1192" s="229"/>
      <c r="N1192" s="229" t="s">
        <v>1779</v>
      </c>
      <c r="O1192" s="229"/>
      <c r="P1192" s="229"/>
      <c r="Q1192" s="229"/>
      <c r="R1192" s="229"/>
      <c r="S1192" s="229"/>
      <c r="T1192" s="229"/>
      <c r="U1192" s="229"/>
      <c r="V1192" s="229"/>
      <c r="W1192" s="229"/>
      <c r="X1192" s="229"/>
      <c r="Y1192" s="229"/>
      <c r="Z1192" s="229"/>
      <c r="AA1192" s="229"/>
      <c r="AC1192" s="249">
        <v>299.68</v>
      </c>
      <c r="AD1192" s="249"/>
    </row>
    <row r="1193" spans="1:30">
      <c r="C1193" s="169" t="s">
        <v>2</v>
      </c>
      <c r="G1193" s="169" t="s">
        <v>2</v>
      </c>
      <c r="K1193" s="169" t="s">
        <v>2</v>
      </c>
      <c r="O1193" s="247" t="s">
        <v>1783</v>
      </c>
      <c r="P1193" s="247"/>
      <c r="Q1193" s="247"/>
      <c r="R1193" s="247"/>
      <c r="S1193" s="247"/>
      <c r="T1193" s="247"/>
      <c r="U1193" s="247"/>
      <c r="V1193" s="247"/>
      <c r="W1193" s="247"/>
      <c r="X1193" s="247"/>
      <c r="Y1193" s="247"/>
      <c r="Z1193" s="247"/>
      <c r="AA1193" s="247"/>
      <c r="AB1193" s="247"/>
      <c r="AC1193" s="248">
        <v>149.84</v>
      </c>
      <c r="AD1193" s="248"/>
    </row>
    <row r="1194" spans="1:30">
      <c r="C1194" s="169" t="s">
        <v>2</v>
      </c>
      <c r="G1194" s="169" t="s">
        <v>2</v>
      </c>
      <c r="K1194" s="169" t="s">
        <v>2</v>
      </c>
      <c r="O1194" s="247" t="s">
        <v>1784</v>
      </c>
      <c r="P1194" s="247"/>
      <c r="Q1194" s="247"/>
      <c r="R1194" s="247"/>
      <c r="S1194" s="247"/>
      <c r="T1194" s="247"/>
      <c r="U1194" s="247"/>
      <c r="V1194" s="247"/>
      <c r="W1194" s="247"/>
      <c r="X1194" s="247"/>
      <c r="Y1194" s="247"/>
      <c r="Z1194" s="247"/>
      <c r="AA1194" s="247"/>
      <c r="AB1194" s="247"/>
      <c r="AC1194" s="248">
        <v>149.84</v>
      </c>
      <c r="AD1194" s="248"/>
    </row>
    <row r="1195" spans="1:30" ht="6" customHeight="1"/>
    <row r="1196" spans="1:30" ht="16.5" customHeight="1">
      <c r="A1196" s="227" t="s">
        <v>2345</v>
      </c>
      <c r="B1196" s="227"/>
      <c r="C1196" s="227"/>
      <c r="D1196" s="227"/>
      <c r="E1196" s="227"/>
      <c r="F1196" s="227"/>
      <c r="G1196" s="227"/>
      <c r="H1196" s="227"/>
      <c r="I1196" s="227"/>
      <c r="J1196" s="227"/>
      <c r="K1196" s="227"/>
      <c r="L1196" s="227"/>
      <c r="M1196" s="227"/>
      <c r="N1196" s="227"/>
      <c r="O1196" s="227"/>
      <c r="P1196" s="227"/>
      <c r="Q1196" s="227"/>
      <c r="R1196" s="227"/>
      <c r="S1196" s="227"/>
      <c r="U1196" s="169" t="s">
        <v>2</v>
      </c>
      <c r="W1196" s="169" t="s">
        <v>2</v>
      </c>
      <c r="Y1196" s="245" t="s">
        <v>576</v>
      </c>
      <c r="Z1196" s="245"/>
      <c r="AC1196" s="246">
        <v>299.68</v>
      </c>
      <c r="AD1196" s="246"/>
    </row>
    <row r="1197" spans="1:30" ht="6.75" customHeight="1"/>
    <row r="1198" spans="1:30" ht="14.25" customHeight="1">
      <c r="A1198" s="250" t="s">
        <v>2346</v>
      </c>
      <c r="B1198" s="250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</row>
    <row r="1199" spans="1:30">
      <c r="B1199" s="251" t="s">
        <v>350</v>
      </c>
      <c r="C1199" s="251"/>
      <c r="D1199" s="251"/>
      <c r="F1199" s="251" t="s">
        <v>351</v>
      </c>
      <c r="G1199" s="251"/>
      <c r="H1199" s="251"/>
      <c r="I1199" s="251"/>
      <c r="J1199" s="251" t="s">
        <v>352</v>
      </c>
      <c r="K1199" s="251"/>
      <c r="L1199" s="251"/>
      <c r="N1199" s="251" t="s">
        <v>353</v>
      </c>
      <c r="O1199" s="251"/>
      <c r="P1199" s="251"/>
      <c r="Q1199" s="251"/>
      <c r="R1199" s="251"/>
      <c r="S1199" s="251"/>
      <c r="T1199" s="251"/>
      <c r="U1199" s="251"/>
      <c r="V1199" s="251"/>
      <c r="W1199" s="251"/>
      <c r="X1199" s="251"/>
      <c r="Y1199" s="251"/>
      <c r="Z1199" s="251"/>
      <c r="AA1199" s="251"/>
      <c r="AC1199" s="252" t="s">
        <v>354</v>
      </c>
      <c r="AD1199" s="252"/>
    </row>
    <row r="1200" spans="1:30">
      <c r="B1200" s="229" t="s">
        <v>2347</v>
      </c>
      <c r="C1200" s="229"/>
      <c r="D1200" s="229"/>
      <c r="F1200" s="229" t="s">
        <v>1525</v>
      </c>
      <c r="G1200" s="229"/>
      <c r="H1200" s="229"/>
      <c r="I1200" s="229"/>
      <c r="J1200" s="229" t="s">
        <v>2348</v>
      </c>
      <c r="K1200" s="229"/>
      <c r="L1200" s="229"/>
      <c r="N1200" s="229" t="s">
        <v>2349</v>
      </c>
      <c r="O1200" s="229"/>
      <c r="P1200" s="229"/>
      <c r="Q1200" s="229"/>
      <c r="R1200" s="229"/>
      <c r="S1200" s="229"/>
      <c r="T1200" s="229"/>
      <c r="U1200" s="229"/>
      <c r="V1200" s="229"/>
      <c r="W1200" s="229"/>
      <c r="X1200" s="229"/>
      <c r="Y1200" s="229"/>
      <c r="Z1200" s="229"/>
      <c r="AA1200" s="229"/>
      <c r="AC1200" s="249">
        <v>6506.57</v>
      </c>
      <c r="AD1200" s="249"/>
    </row>
    <row r="1201" spans="1:30">
      <c r="C1201" s="169" t="s">
        <v>2</v>
      </c>
      <c r="G1201" s="169" t="s">
        <v>2</v>
      </c>
      <c r="K1201" s="169" t="s">
        <v>2</v>
      </c>
      <c r="O1201" s="247" t="s">
        <v>2350</v>
      </c>
      <c r="P1201" s="247"/>
      <c r="Q1201" s="247"/>
      <c r="R1201" s="247"/>
      <c r="S1201" s="247"/>
      <c r="T1201" s="247"/>
      <c r="U1201" s="247"/>
      <c r="V1201" s="247"/>
      <c r="W1201" s="247"/>
      <c r="X1201" s="247"/>
      <c r="Y1201" s="247"/>
      <c r="Z1201" s="247"/>
      <c r="AA1201" s="247"/>
      <c r="AB1201" s="247"/>
    </row>
    <row r="1202" spans="1:30">
      <c r="B1202" s="229" t="s">
        <v>2351</v>
      </c>
      <c r="C1202" s="229"/>
      <c r="D1202" s="229"/>
      <c r="F1202" s="229" t="s">
        <v>1525</v>
      </c>
      <c r="G1202" s="229"/>
      <c r="H1202" s="229"/>
      <c r="I1202" s="229"/>
      <c r="J1202" s="229" t="s">
        <v>2352</v>
      </c>
      <c r="K1202" s="229"/>
      <c r="L1202" s="229"/>
      <c r="N1202" s="229" t="s">
        <v>2353</v>
      </c>
      <c r="O1202" s="229"/>
      <c r="P1202" s="229"/>
      <c r="Q1202" s="229"/>
      <c r="R1202" s="229"/>
      <c r="S1202" s="229"/>
      <c r="T1202" s="229"/>
      <c r="U1202" s="229"/>
      <c r="V1202" s="229"/>
      <c r="W1202" s="229"/>
      <c r="X1202" s="229"/>
      <c r="Y1202" s="229"/>
      <c r="Z1202" s="229"/>
      <c r="AA1202" s="229"/>
      <c r="AC1202" s="249">
        <v>18290.73</v>
      </c>
      <c r="AD1202" s="249"/>
    </row>
    <row r="1203" spans="1:30">
      <c r="C1203" s="169" t="s">
        <v>2</v>
      </c>
      <c r="G1203" s="169" t="s">
        <v>2</v>
      </c>
      <c r="K1203" s="169" t="s">
        <v>2</v>
      </c>
      <c r="O1203" s="247" t="s">
        <v>2354</v>
      </c>
      <c r="P1203" s="247"/>
      <c r="Q1203" s="247"/>
      <c r="R1203" s="247"/>
      <c r="S1203" s="247"/>
      <c r="T1203" s="247"/>
      <c r="U1203" s="247"/>
      <c r="V1203" s="247"/>
      <c r="W1203" s="247"/>
      <c r="X1203" s="247"/>
      <c r="Y1203" s="247"/>
      <c r="Z1203" s="247"/>
      <c r="AA1203" s="247"/>
      <c r="AB1203" s="247"/>
    </row>
    <row r="1204" spans="1:30">
      <c r="B1204" s="229" t="s">
        <v>2288</v>
      </c>
      <c r="C1204" s="229"/>
      <c r="D1204" s="229"/>
      <c r="F1204" s="229" t="s">
        <v>1525</v>
      </c>
      <c r="G1204" s="229"/>
      <c r="H1204" s="229"/>
      <c r="I1204" s="229"/>
      <c r="J1204" s="229" t="s">
        <v>2289</v>
      </c>
      <c r="K1204" s="229"/>
      <c r="L1204" s="229"/>
      <c r="N1204" s="229" t="s">
        <v>2290</v>
      </c>
      <c r="O1204" s="229"/>
      <c r="P1204" s="229"/>
      <c r="Q1204" s="229"/>
      <c r="R1204" s="229"/>
      <c r="S1204" s="229"/>
      <c r="T1204" s="229"/>
      <c r="U1204" s="229"/>
      <c r="V1204" s="229"/>
      <c r="W1204" s="229"/>
      <c r="X1204" s="229"/>
      <c r="Y1204" s="229"/>
      <c r="Z1204" s="229"/>
      <c r="AA1204" s="229"/>
      <c r="AC1204" s="249">
        <v>16867.650000000001</v>
      </c>
      <c r="AD1204" s="249"/>
    </row>
    <row r="1205" spans="1:30">
      <c r="C1205" s="169" t="s">
        <v>2</v>
      </c>
      <c r="G1205" s="169" t="s">
        <v>2</v>
      </c>
      <c r="K1205" s="169" t="s">
        <v>2</v>
      </c>
      <c r="O1205" s="247" t="s">
        <v>2355</v>
      </c>
      <c r="P1205" s="247"/>
      <c r="Q1205" s="247"/>
      <c r="R1205" s="247"/>
      <c r="S1205" s="247"/>
      <c r="T1205" s="247"/>
      <c r="U1205" s="247"/>
      <c r="V1205" s="247"/>
      <c r="W1205" s="247"/>
      <c r="X1205" s="247"/>
      <c r="Y1205" s="247"/>
      <c r="Z1205" s="247"/>
      <c r="AA1205" s="247"/>
      <c r="AB1205" s="247"/>
      <c r="AC1205" s="248">
        <v>2670.67</v>
      </c>
      <c r="AD1205" s="248"/>
    </row>
    <row r="1206" spans="1:30">
      <c r="C1206" s="169" t="s">
        <v>2</v>
      </c>
      <c r="G1206" s="169" t="s">
        <v>2</v>
      </c>
      <c r="K1206" s="169" t="s">
        <v>2</v>
      </c>
      <c r="O1206" s="247" t="s">
        <v>2356</v>
      </c>
      <c r="P1206" s="247"/>
      <c r="Q1206" s="247"/>
      <c r="R1206" s="247"/>
      <c r="S1206" s="247"/>
      <c r="T1206" s="247"/>
      <c r="U1206" s="247"/>
      <c r="V1206" s="247"/>
      <c r="W1206" s="247"/>
      <c r="X1206" s="247"/>
      <c r="Y1206" s="247"/>
      <c r="Z1206" s="247"/>
      <c r="AA1206" s="247"/>
      <c r="AB1206" s="247"/>
      <c r="AC1206" s="248">
        <v>9347.6</v>
      </c>
      <c r="AD1206" s="248"/>
    </row>
    <row r="1207" spans="1:30">
      <c r="C1207" s="169" t="s">
        <v>2</v>
      </c>
      <c r="G1207" s="169" t="s">
        <v>2</v>
      </c>
      <c r="K1207" s="169" t="s">
        <v>2</v>
      </c>
      <c r="O1207" s="247" t="s">
        <v>2357</v>
      </c>
      <c r="P1207" s="247"/>
      <c r="Q1207" s="247"/>
      <c r="R1207" s="247"/>
      <c r="S1207" s="247"/>
      <c r="T1207" s="247"/>
      <c r="U1207" s="247"/>
      <c r="V1207" s="247"/>
      <c r="W1207" s="247"/>
      <c r="X1207" s="247"/>
      <c r="Y1207" s="247"/>
      <c r="Z1207" s="247"/>
      <c r="AA1207" s="247"/>
      <c r="AB1207" s="247"/>
      <c r="AC1207" s="248">
        <v>4849.38</v>
      </c>
      <c r="AD1207" s="248"/>
    </row>
    <row r="1208" spans="1:30" ht="113.25" customHeight="1"/>
    <row r="1209" spans="1:30" ht="12" customHeight="1"/>
    <row r="1210" spans="1:30" ht="13.5" customHeight="1">
      <c r="A1210" s="227" t="s">
        <v>1568</v>
      </c>
      <c r="B1210" s="227"/>
      <c r="C1210" s="227"/>
      <c r="D1210" s="227"/>
      <c r="E1210" s="227"/>
      <c r="F1210" s="227"/>
      <c r="G1210" s="227"/>
      <c r="H1210" s="227"/>
      <c r="I1210" s="227"/>
      <c r="J1210" s="227"/>
      <c r="K1210" s="227"/>
      <c r="L1210" s="227"/>
      <c r="M1210" s="227"/>
      <c r="R1210" s="228" t="s">
        <v>2358</v>
      </c>
      <c r="S1210" s="228"/>
      <c r="T1210" s="228"/>
      <c r="U1210" s="228"/>
      <c r="V1210" s="228"/>
      <c r="W1210" s="228"/>
      <c r="X1210" s="228"/>
      <c r="Y1210" s="228"/>
      <c r="Z1210" s="228"/>
      <c r="AA1210" s="228"/>
      <c r="AB1210" s="228"/>
      <c r="AC1210" s="228"/>
      <c r="AD1210" s="228"/>
    </row>
    <row r="1211" spans="1:30" ht="25.5" customHeight="1">
      <c r="C1211" s="237" t="s">
        <v>347</v>
      </c>
      <c r="D1211" s="237"/>
      <c r="E1211" s="237"/>
      <c r="F1211" s="237"/>
      <c r="G1211" s="237"/>
      <c r="H1211" s="237"/>
      <c r="I1211" s="237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</row>
    <row r="1212" spans="1:30" ht="7.5" customHeight="1"/>
    <row r="1213" spans="1:30" ht="18.75" customHeight="1">
      <c r="I1213" s="243" t="s">
        <v>348</v>
      </c>
      <c r="J1213" s="243"/>
      <c r="K1213" s="243"/>
      <c r="L1213" s="243"/>
      <c r="M1213" s="243"/>
      <c r="N1213" s="243"/>
      <c r="O1213" s="243"/>
      <c r="P1213" s="243"/>
      <c r="S1213" s="244" t="s">
        <v>1517</v>
      </c>
      <c r="T1213" s="244"/>
      <c r="U1213" s="244"/>
      <c r="V1213" s="244"/>
      <c r="W1213" s="244"/>
      <c r="X1213" s="244"/>
      <c r="Y1213" s="244"/>
    </row>
    <row r="1214" spans="1:30" ht="6.75" customHeight="1"/>
    <row r="1215" spans="1:30" ht="14.25" customHeight="1">
      <c r="A1215" s="250" t="s">
        <v>2346</v>
      </c>
      <c r="B1215" s="250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</row>
    <row r="1216" spans="1:30">
      <c r="B1216" s="251" t="s">
        <v>350</v>
      </c>
      <c r="C1216" s="251"/>
      <c r="D1216" s="251"/>
      <c r="F1216" s="251" t="s">
        <v>351</v>
      </c>
      <c r="G1216" s="251"/>
      <c r="H1216" s="251"/>
      <c r="I1216" s="251"/>
      <c r="J1216" s="251" t="s">
        <v>352</v>
      </c>
      <c r="K1216" s="251"/>
      <c r="L1216" s="251"/>
      <c r="N1216" s="251" t="s">
        <v>353</v>
      </c>
      <c r="O1216" s="251"/>
      <c r="P1216" s="251"/>
      <c r="Q1216" s="251"/>
      <c r="R1216" s="251"/>
      <c r="S1216" s="251"/>
      <c r="T1216" s="251"/>
      <c r="U1216" s="251"/>
      <c r="V1216" s="251"/>
      <c r="W1216" s="251"/>
      <c r="X1216" s="251"/>
      <c r="Y1216" s="251"/>
      <c r="Z1216" s="251"/>
      <c r="AA1216" s="251"/>
      <c r="AC1216" s="252" t="s">
        <v>354</v>
      </c>
      <c r="AD1216" s="252"/>
    </row>
    <row r="1217" spans="2:30">
      <c r="B1217" s="229" t="s">
        <v>2312</v>
      </c>
      <c r="C1217" s="229"/>
      <c r="D1217" s="229"/>
      <c r="F1217" s="229" t="s">
        <v>1525</v>
      </c>
      <c r="G1217" s="229"/>
      <c r="H1217" s="229"/>
      <c r="I1217" s="229"/>
      <c r="J1217" s="229" t="s">
        <v>2313</v>
      </c>
      <c r="K1217" s="229"/>
      <c r="L1217" s="229"/>
      <c r="N1217" s="229" t="s">
        <v>2314</v>
      </c>
      <c r="O1217" s="229"/>
      <c r="P1217" s="229"/>
      <c r="Q1217" s="229"/>
      <c r="R1217" s="229"/>
      <c r="S1217" s="229"/>
      <c r="T1217" s="229"/>
      <c r="U1217" s="229"/>
      <c r="V1217" s="229"/>
      <c r="W1217" s="229"/>
      <c r="X1217" s="229"/>
      <c r="Y1217" s="229"/>
      <c r="Z1217" s="229"/>
      <c r="AA1217" s="229"/>
      <c r="AC1217" s="249">
        <v>48446.15</v>
      </c>
      <c r="AD1217" s="249"/>
    </row>
    <row r="1218" spans="2:30">
      <c r="C1218" s="169" t="s">
        <v>2</v>
      </c>
      <c r="G1218" s="169" t="s">
        <v>2</v>
      </c>
      <c r="K1218" s="169" t="s">
        <v>2</v>
      </c>
      <c r="O1218" s="247" t="s">
        <v>2359</v>
      </c>
      <c r="P1218" s="247"/>
      <c r="Q1218" s="247"/>
      <c r="R1218" s="247"/>
      <c r="S1218" s="247"/>
      <c r="T1218" s="247"/>
      <c r="U1218" s="247"/>
      <c r="V1218" s="247"/>
      <c r="W1218" s="247"/>
      <c r="X1218" s="247"/>
      <c r="Y1218" s="247"/>
      <c r="Z1218" s="247"/>
      <c r="AA1218" s="247"/>
      <c r="AB1218" s="247"/>
      <c r="AC1218" s="248">
        <v>820.7</v>
      </c>
      <c r="AD1218" s="248"/>
    </row>
    <row r="1219" spans="2:30">
      <c r="C1219" s="169" t="s">
        <v>2</v>
      </c>
      <c r="G1219" s="169" t="s">
        <v>2</v>
      </c>
      <c r="K1219" s="169" t="s">
        <v>2</v>
      </c>
      <c r="O1219" s="247" t="s">
        <v>2360</v>
      </c>
      <c r="P1219" s="247"/>
      <c r="Q1219" s="247"/>
      <c r="R1219" s="247"/>
      <c r="S1219" s="247"/>
      <c r="T1219" s="247"/>
      <c r="U1219" s="247"/>
      <c r="V1219" s="247"/>
      <c r="W1219" s="247"/>
      <c r="X1219" s="247"/>
      <c r="Y1219" s="247"/>
      <c r="Z1219" s="247"/>
      <c r="AA1219" s="247"/>
      <c r="AB1219" s="247"/>
      <c r="AC1219" s="248">
        <v>1486.12</v>
      </c>
      <c r="AD1219" s="248"/>
    </row>
    <row r="1220" spans="2:30">
      <c r="C1220" s="169" t="s">
        <v>2</v>
      </c>
      <c r="G1220" s="169" t="s">
        <v>2</v>
      </c>
      <c r="K1220" s="169" t="s">
        <v>2</v>
      </c>
      <c r="O1220" s="247" t="s">
        <v>2361</v>
      </c>
      <c r="P1220" s="247"/>
      <c r="Q1220" s="247"/>
      <c r="R1220" s="247"/>
      <c r="S1220" s="247"/>
      <c r="T1220" s="247"/>
      <c r="U1220" s="247"/>
      <c r="V1220" s="247"/>
      <c r="W1220" s="247"/>
      <c r="X1220" s="247"/>
      <c r="Y1220" s="247"/>
      <c r="Z1220" s="247"/>
      <c r="AA1220" s="247"/>
      <c r="AB1220" s="247"/>
      <c r="AC1220" s="248">
        <v>5496.9</v>
      </c>
      <c r="AD1220" s="248"/>
    </row>
    <row r="1221" spans="2:30">
      <c r="C1221" s="169" t="s">
        <v>2</v>
      </c>
      <c r="G1221" s="169" t="s">
        <v>2</v>
      </c>
      <c r="K1221" s="169" t="s">
        <v>2</v>
      </c>
      <c r="O1221" s="247" t="s">
        <v>2362</v>
      </c>
      <c r="P1221" s="247"/>
      <c r="Q1221" s="247"/>
      <c r="R1221" s="247"/>
      <c r="S1221" s="247"/>
      <c r="T1221" s="247"/>
      <c r="U1221" s="247"/>
      <c r="V1221" s="247"/>
      <c r="W1221" s="247"/>
      <c r="X1221" s="247"/>
      <c r="Y1221" s="247"/>
      <c r="Z1221" s="247"/>
      <c r="AA1221" s="247"/>
      <c r="AB1221" s="247"/>
      <c r="AC1221" s="248">
        <v>8007.57</v>
      </c>
      <c r="AD1221" s="248"/>
    </row>
    <row r="1222" spans="2:30">
      <c r="C1222" s="169" t="s">
        <v>2</v>
      </c>
      <c r="G1222" s="169" t="s">
        <v>2</v>
      </c>
      <c r="K1222" s="169" t="s">
        <v>2</v>
      </c>
      <c r="O1222" s="247" t="s">
        <v>2363</v>
      </c>
      <c r="P1222" s="247"/>
      <c r="Q1222" s="247"/>
      <c r="R1222" s="247"/>
      <c r="S1222" s="247"/>
      <c r="T1222" s="247"/>
      <c r="U1222" s="247"/>
      <c r="V1222" s="247"/>
      <c r="W1222" s="247"/>
      <c r="X1222" s="247"/>
      <c r="Y1222" s="247"/>
      <c r="Z1222" s="247"/>
      <c r="AA1222" s="247"/>
      <c r="AB1222" s="247"/>
      <c r="AC1222" s="248">
        <v>1679.78</v>
      </c>
      <c r="AD1222" s="248"/>
    </row>
    <row r="1223" spans="2:30">
      <c r="C1223" s="169" t="s">
        <v>2</v>
      </c>
      <c r="G1223" s="169" t="s">
        <v>2</v>
      </c>
      <c r="K1223" s="169" t="s">
        <v>2</v>
      </c>
      <c r="O1223" s="247" t="s">
        <v>2364</v>
      </c>
      <c r="P1223" s="247"/>
      <c r="Q1223" s="247"/>
      <c r="R1223" s="247"/>
      <c r="S1223" s="247"/>
      <c r="T1223" s="247"/>
      <c r="U1223" s="247"/>
      <c r="V1223" s="247"/>
      <c r="W1223" s="247"/>
      <c r="X1223" s="247"/>
      <c r="Y1223" s="247"/>
      <c r="Z1223" s="247"/>
      <c r="AA1223" s="247"/>
      <c r="AB1223" s="247"/>
      <c r="AC1223" s="248">
        <v>7126.41</v>
      </c>
      <c r="AD1223" s="248"/>
    </row>
    <row r="1224" spans="2:30">
      <c r="C1224" s="169" t="s">
        <v>2</v>
      </c>
      <c r="G1224" s="169" t="s">
        <v>2</v>
      </c>
      <c r="K1224" s="169" t="s">
        <v>2</v>
      </c>
      <c r="O1224" s="247" t="s">
        <v>2365</v>
      </c>
      <c r="P1224" s="247"/>
      <c r="Q1224" s="247"/>
      <c r="R1224" s="247"/>
      <c r="S1224" s="247"/>
      <c r="T1224" s="247"/>
      <c r="U1224" s="247"/>
      <c r="V1224" s="247"/>
      <c r="W1224" s="247"/>
      <c r="X1224" s="247"/>
      <c r="Y1224" s="247"/>
      <c r="Z1224" s="247"/>
      <c r="AA1224" s="247"/>
      <c r="AB1224" s="247"/>
      <c r="AC1224" s="248">
        <v>7802.25</v>
      </c>
      <c r="AD1224" s="248"/>
    </row>
    <row r="1225" spans="2:30">
      <c r="C1225" s="169" t="s">
        <v>2</v>
      </c>
      <c r="G1225" s="169" t="s">
        <v>2</v>
      </c>
      <c r="K1225" s="169" t="s">
        <v>2</v>
      </c>
      <c r="O1225" s="247" t="s">
        <v>2366</v>
      </c>
      <c r="P1225" s="247"/>
      <c r="Q1225" s="247"/>
      <c r="R1225" s="247"/>
      <c r="S1225" s="247"/>
      <c r="T1225" s="247"/>
      <c r="U1225" s="247"/>
      <c r="V1225" s="247"/>
      <c r="W1225" s="247"/>
      <c r="X1225" s="247"/>
      <c r="Y1225" s="247"/>
      <c r="Z1225" s="247"/>
      <c r="AA1225" s="247"/>
      <c r="AB1225" s="247"/>
      <c r="AC1225" s="248">
        <v>1611.48</v>
      </c>
      <c r="AD1225" s="248"/>
    </row>
    <row r="1226" spans="2:30">
      <c r="C1226" s="169" t="s">
        <v>2</v>
      </c>
      <c r="G1226" s="169" t="s">
        <v>2</v>
      </c>
      <c r="K1226" s="169" t="s">
        <v>2</v>
      </c>
      <c r="O1226" s="247" t="s">
        <v>2367</v>
      </c>
      <c r="P1226" s="247"/>
      <c r="Q1226" s="247"/>
      <c r="R1226" s="247"/>
      <c r="S1226" s="247"/>
      <c r="T1226" s="247"/>
      <c r="U1226" s="247"/>
      <c r="V1226" s="247"/>
      <c r="W1226" s="247"/>
      <c r="X1226" s="247"/>
      <c r="Y1226" s="247"/>
      <c r="Z1226" s="247"/>
      <c r="AA1226" s="247"/>
      <c r="AB1226" s="247"/>
      <c r="AC1226" s="248">
        <v>6384.07</v>
      </c>
      <c r="AD1226" s="248"/>
    </row>
    <row r="1227" spans="2:30">
      <c r="C1227" s="169" t="s">
        <v>2</v>
      </c>
      <c r="G1227" s="169" t="s">
        <v>2</v>
      </c>
      <c r="K1227" s="169" t="s">
        <v>2</v>
      </c>
      <c r="O1227" s="247" t="s">
        <v>2368</v>
      </c>
      <c r="P1227" s="247"/>
      <c r="Q1227" s="247"/>
      <c r="R1227" s="247"/>
      <c r="S1227" s="247"/>
      <c r="T1227" s="247"/>
      <c r="U1227" s="247"/>
      <c r="V1227" s="247"/>
      <c r="W1227" s="247"/>
      <c r="X1227" s="247"/>
      <c r="Y1227" s="247"/>
      <c r="Z1227" s="247"/>
      <c r="AA1227" s="247"/>
      <c r="AB1227" s="247"/>
      <c r="AC1227" s="248">
        <v>8030.87</v>
      </c>
      <c r="AD1227" s="248"/>
    </row>
    <row r="1228" spans="2:30">
      <c r="B1228" s="229" t="s">
        <v>2369</v>
      </c>
      <c r="C1228" s="229"/>
      <c r="D1228" s="229"/>
      <c r="F1228" s="229" t="s">
        <v>1525</v>
      </c>
      <c r="G1228" s="229"/>
      <c r="H1228" s="229"/>
      <c r="I1228" s="229"/>
      <c r="J1228" s="229" t="s">
        <v>2370</v>
      </c>
      <c r="K1228" s="229"/>
      <c r="L1228" s="229"/>
      <c r="N1228" s="229" t="s">
        <v>2371</v>
      </c>
      <c r="O1228" s="229"/>
      <c r="P1228" s="229"/>
      <c r="Q1228" s="229"/>
      <c r="R1228" s="229"/>
      <c r="S1228" s="229"/>
      <c r="T1228" s="229"/>
      <c r="U1228" s="229"/>
      <c r="V1228" s="229"/>
      <c r="W1228" s="229"/>
      <c r="X1228" s="229"/>
      <c r="Y1228" s="229"/>
      <c r="Z1228" s="229"/>
      <c r="AA1228" s="229"/>
      <c r="AC1228" s="249">
        <v>27822.17</v>
      </c>
      <c r="AD1228" s="249"/>
    </row>
    <row r="1229" spans="2:30">
      <c r="C1229" s="169" t="s">
        <v>2</v>
      </c>
      <c r="G1229" s="169" t="s">
        <v>2</v>
      </c>
      <c r="K1229" s="169" t="s">
        <v>2</v>
      </c>
      <c r="O1229" s="247" t="s">
        <v>2372</v>
      </c>
      <c r="P1229" s="247"/>
      <c r="Q1229" s="247"/>
      <c r="R1229" s="247"/>
      <c r="S1229" s="247"/>
      <c r="T1229" s="247"/>
      <c r="U1229" s="247"/>
      <c r="V1229" s="247"/>
      <c r="W1229" s="247"/>
      <c r="X1229" s="247"/>
      <c r="Y1229" s="247"/>
      <c r="Z1229" s="247"/>
      <c r="AA1229" s="247"/>
      <c r="AB1229" s="247"/>
      <c r="AC1229" s="248">
        <v>11313.13</v>
      </c>
      <c r="AD1229" s="248"/>
    </row>
    <row r="1230" spans="2:30">
      <c r="C1230" s="169" t="s">
        <v>2</v>
      </c>
      <c r="G1230" s="169" t="s">
        <v>2</v>
      </c>
      <c r="K1230" s="169" t="s">
        <v>2</v>
      </c>
      <c r="O1230" s="247" t="s">
        <v>2373</v>
      </c>
      <c r="P1230" s="247"/>
      <c r="Q1230" s="247"/>
      <c r="R1230" s="247"/>
      <c r="S1230" s="247"/>
      <c r="T1230" s="247"/>
      <c r="U1230" s="247"/>
      <c r="V1230" s="247"/>
      <c r="W1230" s="247"/>
      <c r="X1230" s="247"/>
      <c r="Y1230" s="247"/>
      <c r="Z1230" s="247"/>
      <c r="AA1230" s="247"/>
      <c r="AB1230" s="247"/>
      <c r="AC1230" s="248">
        <v>16509.04</v>
      </c>
      <c r="AD1230" s="248"/>
    </row>
    <row r="1231" spans="2:30">
      <c r="B1231" s="229" t="s">
        <v>2374</v>
      </c>
      <c r="C1231" s="229"/>
      <c r="D1231" s="229"/>
      <c r="F1231" s="229" t="s">
        <v>2375</v>
      </c>
      <c r="G1231" s="229"/>
      <c r="H1231" s="229"/>
      <c r="I1231" s="229"/>
      <c r="J1231" s="229" t="s">
        <v>2313</v>
      </c>
      <c r="K1231" s="229"/>
      <c r="L1231" s="229"/>
      <c r="N1231" s="229" t="s">
        <v>2314</v>
      </c>
      <c r="O1231" s="229"/>
      <c r="P1231" s="229"/>
      <c r="Q1231" s="229"/>
      <c r="R1231" s="229"/>
      <c r="S1231" s="229"/>
      <c r="T1231" s="229"/>
      <c r="U1231" s="229"/>
      <c r="V1231" s="229"/>
      <c r="W1231" s="229"/>
      <c r="X1231" s="229"/>
      <c r="Y1231" s="229"/>
      <c r="Z1231" s="229"/>
      <c r="AA1231" s="229"/>
      <c r="AC1231" s="249">
        <v>4843.75</v>
      </c>
      <c r="AD1231" s="249"/>
    </row>
    <row r="1232" spans="2:30">
      <c r="C1232" s="169" t="s">
        <v>2</v>
      </c>
      <c r="G1232" s="169" t="s">
        <v>2</v>
      </c>
      <c r="K1232" s="169" t="s">
        <v>2</v>
      </c>
      <c r="O1232" s="247" t="s">
        <v>2376</v>
      </c>
      <c r="P1232" s="247"/>
      <c r="Q1232" s="247"/>
      <c r="R1232" s="247"/>
      <c r="S1232" s="247"/>
      <c r="T1232" s="247"/>
      <c r="U1232" s="247"/>
      <c r="V1232" s="247"/>
      <c r="W1232" s="247"/>
      <c r="X1232" s="247"/>
      <c r="Y1232" s="247"/>
      <c r="Z1232" s="247"/>
      <c r="AA1232" s="247"/>
      <c r="AB1232" s="247"/>
    </row>
    <row r="1233" spans="1:30">
      <c r="B1233" s="229" t="s">
        <v>2377</v>
      </c>
      <c r="C1233" s="229"/>
      <c r="D1233" s="229"/>
      <c r="F1233" s="229" t="s">
        <v>2375</v>
      </c>
      <c r="G1233" s="229"/>
      <c r="H1233" s="229"/>
      <c r="I1233" s="229"/>
      <c r="J1233" s="229" t="s">
        <v>2318</v>
      </c>
      <c r="K1233" s="229"/>
      <c r="L1233" s="229"/>
      <c r="N1233" s="229" t="s">
        <v>2319</v>
      </c>
      <c r="O1233" s="229"/>
      <c r="P1233" s="229"/>
      <c r="Q1233" s="229"/>
      <c r="R1233" s="229"/>
      <c r="S1233" s="229"/>
      <c r="T1233" s="229"/>
      <c r="U1233" s="229"/>
      <c r="V1233" s="229"/>
      <c r="W1233" s="229"/>
      <c r="X1233" s="229"/>
      <c r="Y1233" s="229"/>
      <c r="Z1233" s="229"/>
      <c r="AA1233" s="229"/>
      <c r="AC1233" s="249">
        <v>8812.7099999999991</v>
      </c>
      <c r="AD1233" s="249"/>
    </row>
    <row r="1234" spans="1:30">
      <c r="C1234" s="169" t="s">
        <v>2</v>
      </c>
      <c r="G1234" s="169" t="s">
        <v>2</v>
      </c>
      <c r="K1234" s="169" t="s">
        <v>2</v>
      </c>
      <c r="O1234" s="247" t="s">
        <v>2378</v>
      </c>
      <c r="P1234" s="247"/>
      <c r="Q1234" s="247"/>
      <c r="R1234" s="247"/>
      <c r="S1234" s="247"/>
      <c r="T1234" s="247"/>
      <c r="U1234" s="247"/>
      <c r="V1234" s="247"/>
      <c r="W1234" s="247"/>
      <c r="X1234" s="247"/>
      <c r="Y1234" s="247"/>
      <c r="Z1234" s="247"/>
      <c r="AA1234" s="247"/>
      <c r="AB1234" s="247"/>
    </row>
    <row r="1235" spans="1:30" ht="6" customHeight="1"/>
    <row r="1236" spans="1:30" ht="16.5" customHeight="1">
      <c r="A1236" s="227" t="s">
        <v>2379</v>
      </c>
      <c r="B1236" s="227"/>
      <c r="C1236" s="227"/>
      <c r="D1236" s="227"/>
      <c r="E1236" s="227"/>
      <c r="F1236" s="227"/>
      <c r="G1236" s="227"/>
      <c r="H1236" s="227"/>
      <c r="I1236" s="227"/>
      <c r="J1236" s="227"/>
      <c r="K1236" s="227"/>
      <c r="L1236" s="227"/>
      <c r="M1236" s="227"/>
      <c r="N1236" s="227"/>
      <c r="O1236" s="227"/>
      <c r="P1236" s="227"/>
      <c r="Q1236" s="227"/>
      <c r="R1236" s="227"/>
      <c r="S1236" s="227"/>
      <c r="U1236" s="169" t="s">
        <v>2</v>
      </c>
      <c r="W1236" s="169" t="s">
        <v>2</v>
      </c>
      <c r="Y1236" s="245" t="s">
        <v>576</v>
      </c>
      <c r="Z1236" s="245"/>
      <c r="AC1236" s="246">
        <v>131589.73000000001</v>
      </c>
      <c r="AD1236" s="246"/>
    </row>
    <row r="1237" spans="1:30" ht="6.75" customHeight="1"/>
    <row r="1238" spans="1:30" ht="14.25" customHeight="1">
      <c r="A1238" s="250" t="s">
        <v>613</v>
      </c>
      <c r="B1238" s="250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</row>
    <row r="1239" spans="1:30">
      <c r="B1239" s="251" t="s">
        <v>350</v>
      </c>
      <c r="C1239" s="251"/>
      <c r="D1239" s="251"/>
      <c r="F1239" s="251" t="s">
        <v>351</v>
      </c>
      <c r="G1239" s="251"/>
      <c r="H1239" s="251"/>
      <c r="I1239" s="251"/>
      <c r="J1239" s="251" t="s">
        <v>352</v>
      </c>
      <c r="K1239" s="251"/>
      <c r="L1239" s="251"/>
      <c r="N1239" s="251" t="s">
        <v>353</v>
      </c>
      <c r="O1239" s="251"/>
      <c r="P1239" s="251"/>
      <c r="Q1239" s="251"/>
      <c r="R1239" s="251"/>
      <c r="S1239" s="251"/>
      <c r="T1239" s="251"/>
      <c r="U1239" s="251"/>
      <c r="V1239" s="251"/>
      <c r="W1239" s="251"/>
      <c r="X1239" s="251"/>
      <c r="Y1239" s="251"/>
      <c r="Z1239" s="251"/>
      <c r="AA1239" s="251"/>
      <c r="AC1239" s="252" t="s">
        <v>354</v>
      </c>
      <c r="AD1239" s="252"/>
    </row>
    <row r="1240" spans="1:30">
      <c r="B1240" s="229" t="s">
        <v>2380</v>
      </c>
      <c r="C1240" s="229"/>
      <c r="D1240" s="229"/>
      <c r="F1240" s="229" t="s">
        <v>2381</v>
      </c>
      <c r="G1240" s="229"/>
      <c r="H1240" s="229"/>
      <c r="I1240" s="229"/>
      <c r="J1240" s="229" t="s">
        <v>2279</v>
      </c>
      <c r="K1240" s="229"/>
      <c r="L1240" s="229"/>
      <c r="N1240" s="229" t="s">
        <v>2280</v>
      </c>
      <c r="O1240" s="229"/>
      <c r="P1240" s="229"/>
      <c r="Q1240" s="229"/>
      <c r="R1240" s="229"/>
      <c r="S1240" s="229"/>
      <c r="T1240" s="229"/>
      <c r="U1240" s="229"/>
      <c r="V1240" s="229"/>
      <c r="W1240" s="229"/>
      <c r="X1240" s="229"/>
      <c r="Y1240" s="229"/>
      <c r="Z1240" s="229"/>
      <c r="AA1240" s="229"/>
      <c r="AC1240" s="249">
        <v>-96.78</v>
      </c>
      <c r="AD1240" s="249"/>
    </row>
    <row r="1241" spans="1:30">
      <c r="C1241" s="169" t="s">
        <v>2</v>
      </c>
      <c r="G1241" s="169" t="s">
        <v>2</v>
      </c>
      <c r="K1241" s="169" t="s">
        <v>2</v>
      </c>
      <c r="O1241" s="247" t="s">
        <v>2382</v>
      </c>
      <c r="P1241" s="247"/>
      <c r="Q1241" s="247"/>
      <c r="R1241" s="247"/>
      <c r="S1241" s="247"/>
      <c r="T1241" s="247"/>
      <c r="U1241" s="247"/>
      <c r="V1241" s="247"/>
      <c r="W1241" s="247"/>
      <c r="X1241" s="247"/>
      <c r="Y1241" s="247"/>
      <c r="Z1241" s="247"/>
      <c r="AA1241" s="247"/>
      <c r="AB1241" s="247"/>
    </row>
    <row r="1242" spans="1:30">
      <c r="B1242" s="229" t="s">
        <v>2383</v>
      </c>
      <c r="C1242" s="229"/>
      <c r="D1242" s="229"/>
      <c r="F1242" s="229" t="s">
        <v>1525</v>
      </c>
      <c r="G1242" s="229"/>
      <c r="H1242" s="229"/>
      <c r="I1242" s="229"/>
      <c r="J1242" s="229" t="s">
        <v>2384</v>
      </c>
      <c r="K1242" s="229"/>
      <c r="L1242" s="229"/>
      <c r="N1242" s="229" t="s">
        <v>2385</v>
      </c>
      <c r="O1242" s="229"/>
      <c r="P1242" s="229"/>
      <c r="Q1242" s="229"/>
      <c r="R1242" s="229"/>
      <c r="S1242" s="229"/>
      <c r="T1242" s="229"/>
      <c r="U1242" s="229"/>
      <c r="V1242" s="229"/>
      <c r="W1242" s="229"/>
      <c r="X1242" s="229"/>
      <c r="Y1242" s="229"/>
      <c r="Z1242" s="229"/>
      <c r="AA1242" s="229"/>
      <c r="AC1242" s="249">
        <v>1000</v>
      </c>
      <c r="AD1242" s="249"/>
    </row>
    <row r="1243" spans="1:30">
      <c r="C1243" s="169" t="s">
        <v>2</v>
      </c>
      <c r="G1243" s="169" t="s">
        <v>2</v>
      </c>
      <c r="K1243" s="169" t="s">
        <v>2</v>
      </c>
      <c r="O1243" s="247" t="s">
        <v>2386</v>
      </c>
      <c r="P1243" s="247"/>
      <c r="Q1243" s="247"/>
      <c r="R1243" s="247"/>
      <c r="S1243" s="247"/>
      <c r="T1243" s="247"/>
      <c r="U1243" s="247"/>
      <c r="V1243" s="247"/>
      <c r="W1243" s="247"/>
      <c r="X1243" s="247"/>
      <c r="Y1243" s="247"/>
      <c r="Z1243" s="247"/>
      <c r="AA1243" s="247"/>
      <c r="AB1243" s="247"/>
    </row>
    <row r="1244" spans="1:30">
      <c r="B1244" s="229" t="s">
        <v>2387</v>
      </c>
      <c r="C1244" s="229"/>
      <c r="D1244" s="229"/>
      <c r="F1244" s="229" t="s">
        <v>1614</v>
      </c>
      <c r="G1244" s="229"/>
      <c r="H1244" s="229"/>
      <c r="I1244" s="229"/>
      <c r="J1244" s="229" t="s">
        <v>2384</v>
      </c>
      <c r="K1244" s="229"/>
      <c r="L1244" s="229"/>
      <c r="N1244" s="229" t="s">
        <v>2385</v>
      </c>
      <c r="O1244" s="229"/>
      <c r="P1244" s="229"/>
      <c r="Q1244" s="229"/>
      <c r="R1244" s="229"/>
      <c r="S1244" s="229"/>
      <c r="T1244" s="229"/>
      <c r="U1244" s="229"/>
      <c r="V1244" s="229"/>
      <c r="W1244" s="229"/>
      <c r="X1244" s="229"/>
      <c r="Y1244" s="229"/>
      <c r="Z1244" s="229"/>
      <c r="AA1244" s="229"/>
      <c r="AC1244" s="249">
        <v>2375</v>
      </c>
      <c r="AD1244" s="249"/>
    </row>
    <row r="1245" spans="1:30">
      <c r="C1245" s="169" t="s">
        <v>2</v>
      </c>
      <c r="G1245" s="169" t="s">
        <v>2</v>
      </c>
      <c r="K1245" s="169" t="s">
        <v>2</v>
      </c>
      <c r="O1245" s="247" t="s">
        <v>2386</v>
      </c>
      <c r="P1245" s="247"/>
      <c r="Q1245" s="247"/>
      <c r="R1245" s="247"/>
      <c r="S1245" s="247"/>
      <c r="T1245" s="247"/>
      <c r="U1245" s="247"/>
      <c r="V1245" s="247"/>
      <c r="W1245" s="247"/>
      <c r="X1245" s="247"/>
      <c r="Y1245" s="247"/>
      <c r="Z1245" s="247"/>
      <c r="AA1245" s="247"/>
      <c r="AB1245" s="247"/>
    </row>
    <row r="1246" spans="1:30">
      <c r="B1246" s="229" t="s">
        <v>2388</v>
      </c>
      <c r="C1246" s="229"/>
      <c r="D1246" s="229"/>
      <c r="F1246" s="229" t="s">
        <v>1614</v>
      </c>
      <c r="G1246" s="229"/>
      <c r="H1246" s="229"/>
      <c r="I1246" s="229"/>
      <c r="J1246" s="229" t="s">
        <v>2389</v>
      </c>
      <c r="K1246" s="229"/>
      <c r="L1246" s="229"/>
      <c r="N1246" s="229" t="s">
        <v>2390</v>
      </c>
      <c r="O1246" s="229"/>
      <c r="P1246" s="229"/>
      <c r="Q1246" s="229"/>
      <c r="R1246" s="229"/>
      <c r="S1246" s="229"/>
      <c r="T1246" s="229"/>
      <c r="U1246" s="229"/>
      <c r="V1246" s="229"/>
      <c r="W1246" s="229"/>
      <c r="X1246" s="229"/>
      <c r="Y1246" s="229"/>
      <c r="Z1246" s="229"/>
      <c r="AA1246" s="229"/>
      <c r="AC1246" s="249">
        <v>6225</v>
      </c>
      <c r="AD1246" s="249"/>
    </row>
    <row r="1247" spans="1:30">
      <c r="C1247" s="169" t="s">
        <v>2</v>
      </c>
      <c r="G1247" s="169" t="s">
        <v>2</v>
      </c>
      <c r="K1247" s="169" t="s">
        <v>2</v>
      </c>
      <c r="O1247" s="247" t="s">
        <v>2391</v>
      </c>
      <c r="P1247" s="247"/>
      <c r="Q1247" s="247"/>
      <c r="R1247" s="247"/>
      <c r="S1247" s="247"/>
      <c r="T1247" s="247"/>
      <c r="U1247" s="247"/>
      <c r="V1247" s="247"/>
      <c r="W1247" s="247"/>
      <c r="X1247" s="247"/>
      <c r="Y1247" s="247"/>
      <c r="Z1247" s="247"/>
      <c r="AA1247" s="247"/>
      <c r="AB1247" s="247"/>
    </row>
    <row r="1248" spans="1:30">
      <c r="B1248" s="229" t="s">
        <v>1999</v>
      </c>
      <c r="C1248" s="229"/>
      <c r="D1248" s="229"/>
      <c r="F1248" s="229" t="s">
        <v>1614</v>
      </c>
      <c r="G1248" s="229"/>
      <c r="H1248" s="229"/>
      <c r="I1248" s="229"/>
      <c r="J1248" s="229" t="s">
        <v>465</v>
      </c>
      <c r="K1248" s="229"/>
      <c r="L1248" s="229"/>
      <c r="N1248" s="229" t="s">
        <v>466</v>
      </c>
      <c r="O1248" s="229"/>
      <c r="P1248" s="229"/>
      <c r="Q1248" s="229"/>
      <c r="R1248" s="229"/>
      <c r="S1248" s="229"/>
      <c r="T1248" s="229"/>
      <c r="U1248" s="229"/>
      <c r="V1248" s="229"/>
      <c r="W1248" s="229"/>
      <c r="X1248" s="229"/>
      <c r="Y1248" s="229"/>
      <c r="Z1248" s="229"/>
      <c r="AA1248" s="229"/>
      <c r="AC1248" s="249">
        <v>3762.04</v>
      </c>
      <c r="AD1248" s="249"/>
    </row>
    <row r="1249" spans="1:30">
      <c r="C1249" s="169" t="s">
        <v>2</v>
      </c>
      <c r="G1249" s="169" t="s">
        <v>2</v>
      </c>
      <c r="K1249" s="169" t="s">
        <v>2</v>
      </c>
      <c r="O1249" s="247" t="s">
        <v>2392</v>
      </c>
      <c r="P1249" s="247"/>
      <c r="Q1249" s="247"/>
      <c r="R1249" s="247"/>
      <c r="S1249" s="247"/>
      <c r="T1249" s="247"/>
      <c r="U1249" s="247"/>
      <c r="V1249" s="247"/>
      <c r="W1249" s="247"/>
      <c r="X1249" s="247"/>
      <c r="Y1249" s="247"/>
      <c r="Z1249" s="247"/>
      <c r="AA1249" s="247"/>
      <c r="AB1249" s="247"/>
      <c r="AC1249" s="248">
        <v>1305.48</v>
      </c>
      <c r="AD1249" s="248"/>
    </row>
    <row r="1250" spans="1:30">
      <c r="C1250" s="169" t="s">
        <v>2</v>
      </c>
      <c r="G1250" s="169" t="s">
        <v>2</v>
      </c>
      <c r="K1250" s="169" t="s">
        <v>2</v>
      </c>
      <c r="O1250" s="247" t="s">
        <v>2393</v>
      </c>
      <c r="P1250" s="247"/>
      <c r="Q1250" s="247"/>
      <c r="R1250" s="247"/>
      <c r="S1250" s="247"/>
      <c r="T1250" s="247"/>
      <c r="U1250" s="247"/>
      <c r="V1250" s="247"/>
      <c r="W1250" s="247"/>
      <c r="X1250" s="247"/>
      <c r="Y1250" s="247"/>
      <c r="Z1250" s="247"/>
      <c r="AA1250" s="247"/>
      <c r="AB1250" s="247"/>
      <c r="AC1250" s="248">
        <v>74.099999999999994</v>
      </c>
      <c r="AD1250" s="248"/>
    </row>
    <row r="1251" spans="1:30">
      <c r="C1251" s="169" t="s">
        <v>2</v>
      </c>
      <c r="G1251" s="169" t="s">
        <v>2</v>
      </c>
      <c r="K1251" s="169" t="s">
        <v>2</v>
      </c>
      <c r="O1251" s="247" t="s">
        <v>2394</v>
      </c>
      <c r="P1251" s="247"/>
      <c r="Q1251" s="247"/>
      <c r="R1251" s="247"/>
      <c r="S1251" s="247"/>
      <c r="T1251" s="247"/>
      <c r="U1251" s="247"/>
      <c r="V1251" s="247"/>
      <c r="W1251" s="247"/>
      <c r="X1251" s="247"/>
      <c r="Y1251" s="247"/>
      <c r="Z1251" s="247"/>
      <c r="AA1251" s="247"/>
      <c r="AB1251" s="247"/>
      <c r="AC1251" s="248">
        <v>145.44</v>
      </c>
      <c r="AD1251" s="248"/>
    </row>
    <row r="1252" spans="1:30">
      <c r="C1252" s="169" t="s">
        <v>2</v>
      </c>
      <c r="G1252" s="169" t="s">
        <v>2</v>
      </c>
      <c r="K1252" s="169" t="s">
        <v>2</v>
      </c>
      <c r="O1252" s="247" t="s">
        <v>2395</v>
      </c>
      <c r="P1252" s="247"/>
      <c r="Q1252" s="247"/>
      <c r="R1252" s="247"/>
      <c r="S1252" s="247"/>
      <c r="T1252" s="247"/>
      <c r="U1252" s="247"/>
      <c r="V1252" s="247"/>
      <c r="W1252" s="247"/>
      <c r="X1252" s="247"/>
      <c r="Y1252" s="247"/>
      <c r="Z1252" s="247"/>
      <c r="AA1252" s="247"/>
      <c r="AB1252" s="247"/>
      <c r="AC1252" s="248">
        <v>287.58</v>
      </c>
      <c r="AD1252" s="248"/>
    </row>
    <row r="1253" spans="1:30">
      <c r="C1253" s="169" t="s">
        <v>2</v>
      </c>
      <c r="G1253" s="169" t="s">
        <v>2</v>
      </c>
      <c r="K1253" s="169" t="s">
        <v>2</v>
      </c>
      <c r="O1253" s="247" t="s">
        <v>2396</v>
      </c>
      <c r="P1253" s="247"/>
      <c r="Q1253" s="247"/>
      <c r="R1253" s="247"/>
      <c r="S1253" s="247"/>
      <c r="T1253" s="247"/>
      <c r="U1253" s="247"/>
      <c r="V1253" s="247"/>
      <c r="W1253" s="247"/>
      <c r="X1253" s="247"/>
      <c r="Y1253" s="247"/>
      <c r="Z1253" s="247"/>
      <c r="AA1253" s="247"/>
      <c r="AB1253" s="247"/>
      <c r="AC1253" s="248">
        <v>66.34</v>
      </c>
      <c r="AD1253" s="248"/>
    </row>
    <row r="1254" spans="1:30">
      <c r="C1254" s="169" t="s">
        <v>2</v>
      </c>
      <c r="G1254" s="169" t="s">
        <v>2</v>
      </c>
      <c r="K1254" s="169" t="s">
        <v>2</v>
      </c>
      <c r="O1254" s="247" t="s">
        <v>2397</v>
      </c>
      <c r="P1254" s="247"/>
      <c r="Q1254" s="247"/>
      <c r="R1254" s="247"/>
      <c r="S1254" s="247"/>
      <c r="T1254" s="247"/>
      <c r="U1254" s="247"/>
      <c r="V1254" s="247"/>
      <c r="W1254" s="247"/>
      <c r="X1254" s="247"/>
      <c r="Y1254" s="247"/>
      <c r="Z1254" s="247"/>
      <c r="AA1254" s="247"/>
      <c r="AB1254" s="247"/>
      <c r="AC1254" s="248">
        <v>333.3</v>
      </c>
      <c r="AD1254" s="248"/>
    </row>
    <row r="1255" spans="1:30">
      <c r="C1255" s="169" t="s">
        <v>2</v>
      </c>
      <c r="G1255" s="169" t="s">
        <v>2</v>
      </c>
      <c r="K1255" s="169" t="s">
        <v>2</v>
      </c>
      <c r="O1255" s="247" t="s">
        <v>2397</v>
      </c>
      <c r="P1255" s="247"/>
      <c r="Q1255" s="247"/>
      <c r="R1255" s="247"/>
      <c r="S1255" s="247"/>
      <c r="T1255" s="247"/>
      <c r="U1255" s="247"/>
      <c r="V1255" s="247"/>
      <c r="W1255" s="247"/>
      <c r="X1255" s="247"/>
      <c r="Y1255" s="247"/>
      <c r="Z1255" s="247"/>
      <c r="AA1255" s="247"/>
      <c r="AB1255" s="247"/>
      <c r="AC1255" s="248">
        <v>999.9</v>
      </c>
      <c r="AD1255" s="248"/>
    </row>
    <row r="1256" spans="1:30">
      <c r="C1256" s="169" t="s">
        <v>2</v>
      </c>
      <c r="G1256" s="169" t="s">
        <v>2</v>
      </c>
      <c r="K1256" s="169" t="s">
        <v>2</v>
      </c>
      <c r="O1256" s="247" t="s">
        <v>2398</v>
      </c>
      <c r="P1256" s="247"/>
      <c r="Q1256" s="247"/>
      <c r="R1256" s="247"/>
      <c r="S1256" s="247"/>
      <c r="T1256" s="247"/>
      <c r="U1256" s="247"/>
      <c r="V1256" s="247"/>
      <c r="W1256" s="247"/>
      <c r="X1256" s="247"/>
      <c r="Y1256" s="247"/>
      <c r="Z1256" s="247"/>
      <c r="AA1256" s="247"/>
      <c r="AB1256" s="247"/>
      <c r="AC1256" s="248">
        <v>549.9</v>
      </c>
      <c r="AD1256" s="248"/>
    </row>
    <row r="1257" spans="1:30" ht="6" customHeight="1"/>
    <row r="1258" spans="1:30" ht="16.5" customHeight="1">
      <c r="A1258" s="227" t="s">
        <v>2399</v>
      </c>
      <c r="B1258" s="227"/>
      <c r="C1258" s="227"/>
      <c r="D1258" s="227"/>
      <c r="E1258" s="227"/>
      <c r="F1258" s="227"/>
      <c r="G1258" s="227"/>
      <c r="H1258" s="227"/>
      <c r="I1258" s="227"/>
      <c r="J1258" s="227"/>
      <c r="K1258" s="227"/>
      <c r="L1258" s="227"/>
      <c r="M1258" s="227"/>
      <c r="N1258" s="227"/>
      <c r="O1258" s="227"/>
      <c r="P1258" s="227"/>
      <c r="Q1258" s="227"/>
      <c r="R1258" s="227"/>
      <c r="S1258" s="227"/>
      <c r="U1258" s="169" t="s">
        <v>2</v>
      </c>
      <c r="W1258" s="169" t="s">
        <v>2</v>
      </c>
      <c r="Y1258" s="245" t="s">
        <v>576</v>
      </c>
      <c r="Z1258" s="245"/>
      <c r="AC1258" s="246">
        <v>13265.26</v>
      </c>
      <c r="AD1258" s="246"/>
    </row>
    <row r="1259" spans="1:30" ht="6.75" customHeight="1"/>
    <row r="1260" spans="1:30" ht="14.25" customHeight="1">
      <c r="A1260" s="250" t="s">
        <v>2400</v>
      </c>
      <c r="B1260" s="250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</row>
    <row r="1261" spans="1:30">
      <c r="B1261" s="251" t="s">
        <v>350</v>
      </c>
      <c r="C1261" s="251"/>
      <c r="D1261" s="251"/>
      <c r="F1261" s="251" t="s">
        <v>351</v>
      </c>
      <c r="G1261" s="251"/>
      <c r="H1261" s="251"/>
      <c r="I1261" s="251"/>
      <c r="J1261" s="251" t="s">
        <v>352</v>
      </c>
      <c r="K1261" s="251"/>
      <c r="L1261" s="251"/>
      <c r="N1261" s="251" t="s">
        <v>353</v>
      </c>
      <c r="O1261" s="251"/>
      <c r="P1261" s="251"/>
      <c r="Q1261" s="251"/>
      <c r="R1261" s="251"/>
      <c r="S1261" s="251"/>
      <c r="T1261" s="251"/>
      <c r="U1261" s="251"/>
      <c r="V1261" s="251"/>
      <c r="W1261" s="251"/>
      <c r="X1261" s="251"/>
      <c r="Y1261" s="251"/>
      <c r="Z1261" s="251"/>
      <c r="AA1261" s="251"/>
      <c r="AC1261" s="252" t="s">
        <v>354</v>
      </c>
      <c r="AD1261" s="252"/>
    </row>
    <row r="1262" spans="1:30">
      <c r="B1262" s="229" t="s">
        <v>1777</v>
      </c>
      <c r="C1262" s="229"/>
      <c r="D1262" s="229"/>
      <c r="F1262" s="229" t="s">
        <v>1693</v>
      </c>
      <c r="G1262" s="229"/>
      <c r="H1262" s="229"/>
      <c r="I1262" s="229"/>
      <c r="J1262" s="229" t="s">
        <v>1778</v>
      </c>
      <c r="K1262" s="229"/>
      <c r="L1262" s="229"/>
      <c r="N1262" s="229" t="s">
        <v>1779</v>
      </c>
      <c r="O1262" s="229"/>
      <c r="P1262" s="229"/>
      <c r="Q1262" s="229"/>
      <c r="R1262" s="229"/>
      <c r="S1262" s="229"/>
      <c r="T1262" s="229"/>
      <c r="U1262" s="229"/>
      <c r="V1262" s="229"/>
      <c r="W1262" s="229"/>
      <c r="X1262" s="229"/>
      <c r="Y1262" s="229"/>
      <c r="Z1262" s="229"/>
      <c r="AA1262" s="229"/>
      <c r="AC1262" s="249">
        <v>3.66</v>
      </c>
      <c r="AD1262" s="249"/>
    </row>
    <row r="1263" spans="1:30">
      <c r="C1263" s="169" t="s">
        <v>2</v>
      </c>
      <c r="G1263" s="169" t="s">
        <v>2</v>
      </c>
      <c r="K1263" s="169" t="s">
        <v>2</v>
      </c>
      <c r="O1263" s="247" t="s">
        <v>1780</v>
      </c>
      <c r="P1263" s="247"/>
      <c r="Q1263" s="247"/>
      <c r="R1263" s="247"/>
      <c r="S1263" s="247"/>
      <c r="T1263" s="247"/>
      <c r="U1263" s="247"/>
      <c r="V1263" s="247"/>
      <c r="W1263" s="247"/>
      <c r="X1263" s="247"/>
      <c r="Y1263" s="247"/>
      <c r="Z1263" s="247"/>
      <c r="AA1263" s="247"/>
      <c r="AB1263" s="247"/>
    </row>
    <row r="1264" spans="1:30" ht="6" customHeight="1"/>
    <row r="1265" spans="1:30" ht="16.5" customHeight="1">
      <c r="A1265" s="227" t="s">
        <v>2401</v>
      </c>
      <c r="B1265" s="227"/>
      <c r="C1265" s="227"/>
      <c r="D1265" s="227"/>
      <c r="E1265" s="227"/>
      <c r="F1265" s="227"/>
      <c r="G1265" s="227"/>
      <c r="H1265" s="227"/>
      <c r="I1265" s="227"/>
      <c r="J1265" s="227"/>
      <c r="K1265" s="227"/>
      <c r="L1265" s="227"/>
      <c r="M1265" s="227"/>
      <c r="N1265" s="227"/>
      <c r="O1265" s="227"/>
      <c r="P1265" s="227"/>
      <c r="Q1265" s="227"/>
      <c r="R1265" s="227"/>
      <c r="S1265" s="227"/>
      <c r="U1265" s="169" t="s">
        <v>2</v>
      </c>
      <c r="W1265" s="169" t="s">
        <v>2</v>
      </c>
      <c r="Y1265" s="245" t="s">
        <v>576</v>
      </c>
      <c r="Z1265" s="245"/>
      <c r="AC1265" s="246">
        <v>3.66</v>
      </c>
      <c r="AD1265" s="246"/>
    </row>
    <row r="1266" spans="1:30" ht="6.75" customHeight="1"/>
    <row r="1267" spans="1:30" ht="14.25" customHeight="1">
      <c r="A1267" s="250" t="s">
        <v>614</v>
      </c>
      <c r="B1267" s="250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</row>
    <row r="1268" spans="1:30">
      <c r="B1268" s="251" t="s">
        <v>350</v>
      </c>
      <c r="C1268" s="251"/>
      <c r="D1268" s="251"/>
      <c r="F1268" s="251" t="s">
        <v>351</v>
      </c>
      <c r="G1268" s="251"/>
      <c r="H1268" s="251"/>
      <c r="I1268" s="251"/>
      <c r="J1268" s="251" t="s">
        <v>352</v>
      </c>
      <c r="K1268" s="251"/>
      <c r="L1268" s="251"/>
      <c r="N1268" s="251" t="s">
        <v>353</v>
      </c>
      <c r="O1268" s="251"/>
      <c r="P1268" s="251"/>
      <c r="Q1268" s="251"/>
      <c r="R1268" s="251"/>
      <c r="S1268" s="251"/>
      <c r="T1268" s="251"/>
      <c r="U1268" s="251"/>
      <c r="V1268" s="251"/>
      <c r="W1268" s="251"/>
      <c r="X1268" s="251"/>
      <c r="Y1268" s="251"/>
      <c r="Z1268" s="251"/>
      <c r="AA1268" s="251"/>
      <c r="AC1268" s="252" t="s">
        <v>354</v>
      </c>
      <c r="AD1268" s="252"/>
    </row>
    <row r="1269" spans="1:30">
      <c r="B1269" s="229" t="s">
        <v>2402</v>
      </c>
      <c r="C1269" s="229"/>
      <c r="D1269" s="229"/>
      <c r="F1269" s="229" t="s">
        <v>1519</v>
      </c>
      <c r="G1269" s="229"/>
      <c r="H1269" s="229"/>
      <c r="I1269" s="229"/>
      <c r="J1269" s="229" t="s">
        <v>593</v>
      </c>
      <c r="K1269" s="229"/>
      <c r="L1269" s="229"/>
      <c r="N1269" s="229" t="s">
        <v>594</v>
      </c>
      <c r="O1269" s="229"/>
      <c r="P1269" s="229"/>
      <c r="Q1269" s="229"/>
      <c r="R1269" s="229"/>
      <c r="S1269" s="229"/>
      <c r="T1269" s="229"/>
      <c r="U1269" s="229"/>
      <c r="V1269" s="229"/>
      <c r="W1269" s="229"/>
      <c r="X1269" s="229"/>
      <c r="Y1269" s="229"/>
      <c r="Z1269" s="229"/>
      <c r="AA1269" s="229"/>
      <c r="AC1269" s="249">
        <v>-119.54</v>
      </c>
      <c r="AD1269" s="249"/>
    </row>
    <row r="1270" spans="1:30">
      <c r="C1270" s="169" t="s">
        <v>2</v>
      </c>
      <c r="G1270" s="169" t="s">
        <v>2</v>
      </c>
      <c r="K1270" s="169" t="s">
        <v>2</v>
      </c>
      <c r="O1270" s="247" t="s">
        <v>2403</v>
      </c>
      <c r="P1270" s="247"/>
      <c r="Q1270" s="247"/>
      <c r="R1270" s="247"/>
      <c r="S1270" s="247"/>
      <c r="T1270" s="247"/>
      <c r="U1270" s="247"/>
      <c r="V1270" s="247"/>
      <c r="W1270" s="247"/>
      <c r="X1270" s="247"/>
      <c r="Y1270" s="247"/>
      <c r="Z1270" s="247"/>
      <c r="AA1270" s="247"/>
      <c r="AB1270" s="247"/>
      <c r="AC1270" s="248">
        <v>-62.14</v>
      </c>
      <c r="AD1270" s="248"/>
    </row>
    <row r="1271" spans="1:30">
      <c r="C1271" s="169" t="s">
        <v>2</v>
      </c>
      <c r="G1271" s="169" t="s">
        <v>2</v>
      </c>
      <c r="K1271" s="169" t="s">
        <v>2</v>
      </c>
      <c r="O1271" s="247" t="s">
        <v>2403</v>
      </c>
      <c r="P1271" s="247"/>
      <c r="Q1271" s="247"/>
      <c r="R1271" s="247"/>
      <c r="S1271" s="247"/>
      <c r="T1271" s="247"/>
      <c r="U1271" s="247"/>
      <c r="V1271" s="247"/>
      <c r="W1271" s="247"/>
      <c r="X1271" s="247"/>
      <c r="Y1271" s="247"/>
      <c r="Z1271" s="247"/>
      <c r="AA1271" s="247"/>
      <c r="AB1271" s="247"/>
      <c r="AC1271" s="248">
        <v>-57.4</v>
      </c>
      <c r="AD1271" s="248"/>
    </row>
    <row r="1272" spans="1:30" ht="4.5" customHeight="1"/>
    <row r="1273" spans="1:30" ht="12" customHeight="1"/>
    <row r="1274" spans="1:30" ht="13.5" customHeight="1">
      <c r="A1274" s="227" t="s">
        <v>1568</v>
      </c>
      <c r="B1274" s="227"/>
      <c r="C1274" s="227"/>
      <c r="D1274" s="227"/>
      <c r="E1274" s="227"/>
      <c r="F1274" s="227"/>
      <c r="G1274" s="227"/>
      <c r="H1274" s="227"/>
      <c r="I1274" s="227"/>
      <c r="J1274" s="227"/>
      <c r="K1274" s="227"/>
      <c r="L1274" s="227"/>
      <c r="M1274" s="227"/>
      <c r="R1274" s="228" t="s">
        <v>2404</v>
      </c>
      <c r="S1274" s="228"/>
      <c r="T1274" s="228"/>
      <c r="U1274" s="228"/>
      <c r="V1274" s="228"/>
      <c r="W1274" s="228"/>
      <c r="X1274" s="228"/>
      <c r="Y1274" s="228"/>
      <c r="Z1274" s="228"/>
      <c r="AA1274" s="228"/>
      <c r="AB1274" s="228"/>
      <c r="AC1274" s="228"/>
      <c r="AD1274" s="228"/>
    </row>
    <row r="1275" spans="1:30" ht="25.5" customHeight="1">
      <c r="C1275" s="237" t="s">
        <v>347</v>
      </c>
      <c r="D1275" s="237"/>
      <c r="E1275" s="237"/>
      <c r="F1275" s="237"/>
      <c r="G1275" s="237"/>
      <c r="H1275" s="237"/>
      <c r="I1275" s="237"/>
      <c r="J1275" s="237"/>
      <c r="K1275" s="237"/>
      <c r="L1275" s="237"/>
      <c r="M1275" s="237"/>
      <c r="N1275" s="237"/>
      <c r="O1275" s="237"/>
      <c r="P1275" s="237"/>
      <c r="Q1275" s="237"/>
      <c r="R1275" s="237"/>
      <c r="S1275" s="237"/>
      <c r="T1275" s="237"/>
      <c r="U1275" s="237"/>
      <c r="V1275" s="237"/>
      <c r="W1275" s="237"/>
      <c r="X1275" s="237"/>
      <c r="Y1275" s="237"/>
      <c r="Z1275" s="237"/>
      <c r="AA1275" s="237"/>
      <c r="AB1275" s="237"/>
      <c r="AC1275" s="237"/>
    </row>
    <row r="1276" spans="1:30" ht="7.5" customHeight="1"/>
    <row r="1277" spans="1:30" ht="18.75" customHeight="1">
      <c r="I1277" s="243" t="s">
        <v>348</v>
      </c>
      <c r="J1277" s="243"/>
      <c r="K1277" s="243"/>
      <c r="L1277" s="243"/>
      <c r="M1277" s="243"/>
      <c r="N1277" s="243"/>
      <c r="O1277" s="243"/>
      <c r="P1277" s="243"/>
      <c r="S1277" s="244" t="s">
        <v>1517</v>
      </c>
      <c r="T1277" s="244"/>
      <c r="U1277" s="244"/>
      <c r="V1277" s="244"/>
      <c r="W1277" s="244"/>
      <c r="X1277" s="244"/>
      <c r="Y1277" s="244"/>
    </row>
    <row r="1278" spans="1:30" ht="6.75" customHeight="1"/>
    <row r="1279" spans="1:30" ht="14.25" customHeight="1">
      <c r="A1279" s="250" t="s">
        <v>614</v>
      </c>
      <c r="B1279" s="250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</row>
    <row r="1280" spans="1:30">
      <c r="B1280" s="251" t="s">
        <v>350</v>
      </c>
      <c r="C1280" s="251"/>
      <c r="D1280" s="251"/>
      <c r="F1280" s="251" t="s">
        <v>351</v>
      </c>
      <c r="G1280" s="251"/>
      <c r="H1280" s="251"/>
      <c r="I1280" s="251"/>
      <c r="J1280" s="251" t="s">
        <v>352</v>
      </c>
      <c r="K1280" s="251"/>
      <c r="L1280" s="251"/>
      <c r="N1280" s="251" t="s">
        <v>353</v>
      </c>
      <c r="O1280" s="251"/>
      <c r="P1280" s="251"/>
      <c r="Q1280" s="251"/>
      <c r="R1280" s="251"/>
      <c r="S1280" s="251"/>
      <c r="T1280" s="251"/>
      <c r="U1280" s="251"/>
      <c r="V1280" s="251"/>
      <c r="W1280" s="251"/>
      <c r="X1280" s="251"/>
      <c r="Y1280" s="251"/>
      <c r="Z1280" s="251"/>
      <c r="AA1280" s="251"/>
      <c r="AC1280" s="252" t="s">
        <v>354</v>
      </c>
      <c r="AD1280" s="252"/>
    </row>
    <row r="1281" spans="2:30">
      <c r="B1281" s="229" t="s">
        <v>1531</v>
      </c>
      <c r="C1281" s="229"/>
      <c r="D1281" s="229"/>
      <c r="F1281" s="229" t="s">
        <v>1525</v>
      </c>
      <c r="G1281" s="229"/>
      <c r="H1281" s="229"/>
      <c r="I1281" s="229"/>
      <c r="J1281" s="229" t="s">
        <v>355</v>
      </c>
      <c r="K1281" s="229"/>
      <c r="L1281" s="229"/>
      <c r="N1281" s="229" t="s">
        <v>356</v>
      </c>
      <c r="O1281" s="229"/>
      <c r="P1281" s="229"/>
      <c r="Q1281" s="229"/>
      <c r="R1281" s="229"/>
      <c r="S1281" s="229"/>
      <c r="T1281" s="229"/>
      <c r="U1281" s="229"/>
      <c r="V1281" s="229"/>
      <c r="W1281" s="229"/>
      <c r="X1281" s="229"/>
      <c r="Y1281" s="229"/>
      <c r="Z1281" s="229"/>
      <c r="AA1281" s="229"/>
      <c r="AC1281" s="249">
        <v>129.09</v>
      </c>
      <c r="AD1281" s="249"/>
    </row>
    <row r="1282" spans="2:30">
      <c r="C1282" s="169" t="s">
        <v>2</v>
      </c>
      <c r="G1282" s="169" t="s">
        <v>2</v>
      </c>
      <c r="K1282" s="169" t="s">
        <v>2</v>
      </c>
      <c r="O1282" s="247" t="s">
        <v>2405</v>
      </c>
      <c r="P1282" s="247"/>
      <c r="Q1282" s="247"/>
      <c r="R1282" s="247"/>
      <c r="S1282" s="247"/>
      <c r="T1282" s="247"/>
      <c r="U1282" s="247"/>
      <c r="V1282" s="247"/>
      <c r="W1282" s="247"/>
      <c r="X1282" s="247"/>
      <c r="Y1282" s="247"/>
      <c r="Z1282" s="247"/>
      <c r="AA1282" s="247"/>
      <c r="AB1282" s="247"/>
    </row>
    <row r="1283" spans="2:30">
      <c r="B1283" s="229" t="s">
        <v>2406</v>
      </c>
      <c r="C1283" s="229"/>
      <c r="D1283" s="229"/>
      <c r="F1283" s="229" t="s">
        <v>1525</v>
      </c>
      <c r="G1283" s="229"/>
      <c r="H1283" s="229"/>
      <c r="I1283" s="229"/>
      <c r="J1283" s="229" t="s">
        <v>593</v>
      </c>
      <c r="K1283" s="229"/>
      <c r="L1283" s="229"/>
      <c r="N1283" s="229" t="s">
        <v>594</v>
      </c>
      <c r="O1283" s="229"/>
      <c r="P1283" s="229"/>
      <c r="Q1283" s="229"/>
      <c r="R1283" s="229"/>
      <c r="S1283" s="229"/>
      <c r="T1283" s="229"/>
      <c r="U1283" s="229"/>
      <c r="V1283" s="229"/>
      <c r="W1283" s="229"/>
      <c r="X1283" s="229"/>
      <c r="Y1283" s="229"/>
      <c r="Z1283" s="229"/>
      <c r="AA1283" s="229"/>
      <c r="AC1283" s="249">
        <v>266.7</v>
      </c>
      <c r="AD1283" s="249"/>
    </row>
    <row r="1284" spans="2:30">
      <c r="C1284" s="169" t="s">
        <v>2</v>
      </c>
      <c r="G1284" s="169" t="s">
        <v>2</v>
      </c>
      <c r="K1284" s="169" t="s">
        <v>2</v>
      </c>
      <c r="O1284" s="247" t="s">
        <v>2403</v>
      </c>
      <c r="P1284" s="247"/>
      <c r="Q1284" s="247"/>
      <c r="R1284" s="247"/>
      <c r="S1284" s="247"/>
      <c r="T1284" s="247"/>
      <c r="U1284" s="247"/>
      <c r="V1284" s="247"/>
      <c r="W1284" s="247"/>
      <c r="X1284" s="247"/>
      <c r="Y1284" s="247"/>
      <c r="Z1284" s="247"/>
      <c r="AA1284" s="247"/>
      <c r="AB1284" s="247"/>
      <c r="AC1284" s="248">
        <v>62.14</v>
      </c>
      <c r="AD1284" s="248"/>
    </row>
    <row r="1285" spans="2:30">
      <c r="C1285" s="169" t="s">
        <v>2</v>
      </c>
      <c r="G1285" s="169" t="s">
        <v>2</v>
      </c>
      <c r="K1285" s="169" t="s">
        <v>2</v>
      </c>
      <c r="O1285" s="247" t="s">
        <v>2403</v>
      </c>
      <c r="P1285" s="247"/>
      <c r="Q1285" s="247"/>
      <c r="R1285" s="247"/>
      <c r="S1285" s="247"/>
      <c r="T1285" s="247"/>
      <c r="U1285" s="247"/>
      <c r="V1285" s="247"/>
      <c r="W1285" s="247"/>
      <c r="X1285" s="247"/>
      <c r="Y1285" s="247"/>
      <c r="Z1285" s="247"/>
      <c r="AA1285" s="247"/>
      <c r="AB1285" s="247"/>
      <c r="AC1285" s="248">
        <v>57.4</v>
      </c>
      <c r="AD1285" s="248"/>
    </row>
    <row r="1286" spans="2:30">
      <c r="C1286" s="169" t="s">
        <v>2</v>
      </c>
      <c r="G1286" s="169" t="s">
        <v>2</v>
      </c>
      <c r="K1286" s="169" t="s">
        <v>2</v>
      </c>
      <c r="O1286" s="247" t="s">
        <v>2407</v>
      </c>
      <c r="P1286" s="247"/>
      <c r="Q1286" s="247"/>
      <c r="R1286" s="247"/>
      <c r="S1286" s="247"/>
      <c r="T1286" s="247"/>
      <c r="U1286" s="247"/>
      <c r="V1286" s="247"/>
      <c r="W1286" s="247"/>
      <c r="X1286" s="247"/>
      <c r="Y1286" s="247"/>
      <c r="Z1286" s="247"/>
      <c r="AA1286" s="247"/>
      <c r="AB1286" s="247"/>
      <c r="AC1286" s="248">
        <v>87.04</v>
      </c>
      <c r="AD1286" s="248"/>
    </row>
    <row r="1287" spans="2:30">
      <c r="C1287" s="169" t="s">
        <v>2</v>
      </c>
      <c r="G1287" s="169" t="s">
        <v>2</v>
      </c>
      <c r="K1287" s="169" t="s">
        <v>2</v>
      </c>
      <c r="O1287" s="247" t="s">
        <v>2407</v>
      </c>
      <c r="P1287" s="247"/>
      <c r="Q1287" s="247"/>
      <c r="R1287" s="247"/>
      <c r="S1287" s="247"/>
      <c r="T1287" s="247"/>
      <c r="U1287" s="247"/>
      <c r="V1287" s="247"/>
      <c r="W1287" s="247"/>
      <c r="X1287" s="247"/>
      <c r="Y1287" s="247"/>
      <c r="Z1287" s="247"/>
      <c r="AA1287" s="247"/>
      <c r="AB1287" s="247"/>
      <c r="AC1287" s="248">
        <v>60.12</v>
      </c>
      <c r="AD1287" s="248"/>
    </row>
    <row r="1288" spans="2:30">
      <c r="B1288" s="229" t="s">
        <v>1548</v>
      </c>
      <c r="C1288" s="229"/>
      <c r="D1288" s="229"/>
      <c r="F1288" s="229" t="s">
        <v>1525</v>
      </c>
      <c r="G1288" s="229"/>
      <c r="H1288" s="229"/>
      <c r="I1288" s="229"/>
      <c r="J1288" s="229" t="s">
        <v>374</v>
      </c>
      <c r="K1288" s="229"/>
      <c r="L1288" s="229"/>
      <c r="N1288" s="229" t="s">
        <v>375</v>
      </c>
      <c r="O1288" s="229"/>
      <c r="P1288" s="229"/>
      <c r="Q1288" s="229"/>
      <c r="R1288" s="229"/>
      <c r="S1288" s="229"/>
      <c r="T1288" s="229"/>
      <c r="U1288" s="229"/>
      <c r="V1288" s="229"/>
      <c r="W1288" s="229"/>
      <c r="X1288" s="229"/>
      <c r="Y1288" s="229"/>
      <c r="Z1288" s="229"/>
      <c r="AA1288" s="229"/>
      <c r="AC1288" s="249">
        <v>307.43</v>
      </c>
      <c r="AD1288" s="249"/>
    </row>
    <row r="1289" spans="2:30">
      <c r="C1289" s="169" t="s">
        <v>2</v>
      </c>
      <c r="G1289" s="169" t="s">
        <v>2</v>
      </c>
      <c r="K1289" s="169" t="s">
        <v>2</v>
      </c>
      <c r="O1289" s="247" t="s">
        <v>2408</v>
      </c>
      <c r="P1289" s="247"/>
      <c r="Q1289" s="247"/>
      <c r="R1289" s="247"/>
      <c r="S1289" s="247"/>
      <c r="T1289" s="247"/>
      <c r="U1289" s="247"/>
      <c r="V1289" s="247"/>
      <c r="W1289" s="247"/>
      <c r="X1289" s="247"/>
      <c r="Y1289" s="247"/>
      <c r="Z1289" s="247"/>
      <c r="AA1289" s="247"/>
      <c r="AB1289" s="247"/>
    </row>
    <row r="1290" spans="2:30">
      <c r="B1290" s="229" t="s">
        <v>2409</v>
      </c>
      <c r="C1290" s="229"/>
      <c r="D1290" s="229"/>
      <c r="F1290" s="229" t="s">
        <v>1525</v>
      </c>
      <c r="G1290" s="229"/>
      <c r="H1290" s="229"/>
      <c r="I1290" s="229"/>
      <c r="J1290" s="229" t="s">
        <v>611</v>
      </c>
      <c r="K1290" s="229"/>
      <c r="L1290" s="229"/>
      <c r="N1290" s="229" t="s">
        <v>612</v>
      </c>
      <c r="O1290" s="229"/>
      <c r="P1290" s="229"/>
      <c r="Q1290" s="229"/>
      <c r="R1290" s="229"/>
      <c r="S1290" s="229"/>
      <c r="T1290" s="229"/>
      <c r="U1290" s="229"/>
      <c r="V1290" s="229"/>
      <c r="W1290" s="229"/>
      <c r="X1290" s="229"/>
      <c r="Y1290" s="229"/>
      <c r="Z1290" s="229"/>
      <c r="AA1290" s="229"/>
      <c r="AC1290" s="249">
        <v>171.6</v>
      </c>
      <c r="AD1290" s="249"/>
    </row>
    <row r="1291" spans="2:30">
      <c r="C1291" s="169" t="s">
        <v>2</v>
      </c>
      <c r="G1291" s="169" t="s">
        <v>2</v>
      </c>
      <c r="K1291" s="169" t="s">
        <v>2</v>
      </c>
      <c r="O1291" s="247" t="s">
        <v>2410</v>
      </c>
      <c r="P1291" s="247"/>
      <c r="Q1291" s="247"/>
      <c r="R1291" s="247"/>
      <c r="S1291" s="247"/>
      <c r="T1291" s="247"/>
      <c r="U1291" s="247"/>
      <c r="V1291" s="247"/>
      <c r="W1291" s="247"/>
      <c r="X1291" s="247"/>
      <c r="Y1291" s="247"/>
      <c r="Z1291" s="247"/>
      <c r="AA1291" s="247"/>
      <c r="AB1291" s="247"/>
    </row>
    <row r="1292" spans="2:30">
      <c r="B1292" s="229" t="s">
        <v>2411</v>
      </c>
      <c r="C1292" s="229"/>
      <c r="D1292" s="229"/>
      <c r="F1292" s="229" t="s">
        <v>1525</v>
      </c>
      <c r="G1292" s="229"/>
      <c r="H1292" s="229"/>
      <c r="I1292" s="229"/>
      <c r="J1292" s="229" t="s">
        <v>628</v>
      </c>
      <c r="K1292" s="229"/>
      <c r="L1292" s="229"/>
      <c r="N1292" s="229" t="s">
        <v>629</v>
      </c>
      <c r="O1292" s="229"/>
      <c r="P1292" s="229"/>
      <c r="Q1292" s="229"/>
      <c r="R1292" s="229"/>
      <c r="S1292" s="229"/>
      <c r="T1292" s="229"/>
      <c r="U1292" s="229"/>
      <c r="V1292" s="229"/>
      <c r="W1292" s="229"/>
      <c r="X1292" s="229"/>
      <c r="Y1292" s="229"/>
      <c r="Z1292" s="229"/>
      <c r="AA1292" s="229"/>
      <c r="AC1292" s="249">
        <v>145.6</v>
      </c>
      <c r="AD1292" s="249"/>
    </row>
    <row r="1293" spans="2:30">
      <c r="C1293" s="169" t="s">
        <v>2</v>
      </c>
      <c r="G1293" s="169" t="s">
        <v>2</v>
      </c>
      <c r="K1293" s="169" t="s">
        <v>2</v>
      </c>
      <c r="O1293" s="247" t="s">
        <v>2412</v>
      </c>
      <c r="P1293" s="247"/>
      <c r="Q1293" s="247"/>
      <c r="R1293" s="247"/>
      <c r="S1293" s="247"/>
      <c r="T1293" s="247"/>
      <c r="U1293" s="247"/>
      <c r="V1293" s="247"/>
      <c r="W1293" s="247"/>
      <c r="X1293" s="247"/>
      <c r="Y1293" s="247"/>
      <c r="Z1293" s="247"/>
      <c r="AA1293" s="247"/>
      <c r="AB1293" s="247"/>
    </row>
    <row r="1294" spans="2:30">
      <c r="B1294" s="229" t="s">
        <v>2413</v>
      </c>
      <c r="C1294" s="229"/>
      <c r="D1294" s="229"/>
      <c r="F1294" s="229" t="s">
        <v>1525</v>
      </c>
      <c r="G1294" s="229"/>
      <c r="H1294" s="229"/>
      <c r="I1294" s="229"/>
      <c r="J1294" s="229" t="s">
        <v>619</v>
      </c>
      <c r="K1294" s="229"/>
      <c r="L1294" s="229"/>
      <c r="N1294" s="229" t="s">
        <v>620</v>
      </c>
      <c r="O1294" s="229"/>
      <c r="P1294" s="229"/>
      <c r="Q1294" s="229"/>
      <c r="R1294" s="229"/>
      <c r="S1294" s="229"/>
      <c r="T1294" s="229"/>
      <c r="U1294" s="229"/>
      <c r="V1294" s="229"/>
      <c r="W1294" s="229"/>
      <c r="X1294" s="229"/>
      <c r="Y1294" s="229"/>
      <c r="Z1294" s="229"/>
      <c r="AA1294" s="229"/>
      <c r="AC1294" s="249">
        <v>52.07</v>
      </c>
      <c r="AD1294" s="249"/>
    </row>
    <row r="1295" spans="2:30">
      <c r="C1295" s="169" t="s">
        <v>2</v>
      </c>
      <c r="G1295" s="169" t="s">
        <v>2</v>
      </c>
      <c r="K1295" s="169" t="s">
        <v>2</v>
      </c>
      <c r="O1295" s="247" t="s">
        <v>2414</v>
      </c>
      <c r="P1295" s="247"/>
      <c r="Q1295" s="247"/>
      <c r="R1295" s="247"/>
      <c r="S1295" s="247"/>
      <c r="T1295" s="247"/>
      <c r="U1295" s="247"/>
      <c r="V1295" s="247"/>
      <c r="W1295" s="247"/>
      <c r="X1295" s="247"/>
      <c r="Y1295" s="247"/>
      <c r="Z1295" s="247"/>
      <c r="AA1295" s="247"/>
      <c r="AB1295" s="247"/>
    </row>
    <row r="1296" spans="2:30">
      <c r="B1296" s="229" t="s">
        <v>2415</v>
      </c>
      <c r="C1296" s="229"/>
      <c r="D1296" s="229"/>
      <c r="F1296" s="229" t="s">
        <v>1525</v>
      </c>
      <c r="G1296" s="229"/>
      <c r="H1296" s="229"/>
      <c r="I1296" s="229"/>
      <c r="J1296" s="229" t="s">
        <v>2416</v>
      </c>
      <c r="K1296" s="229"/>
      <c r="L1296" s="229"/>
      <c r="N1296" s="229" t="s">
        <v>2417</v>
      </c>
      <c r="O1296" s="229"/>
      <c r="P1296" s="229"/>
      <c r="Q1296" s="229"/>
      <c r="R1296" s="229"/>
      <c r="S1296" s="229"/>
      <c r="T1296" s="229"/>
      <c r="U1296" s="229"/>
      <c r="V1296" s="229"/>
      <c r="W1296" s="229"/>
      <c r="X1296" s="229"/>
      <c r="Y1296" s="229"/>
      <c r="Z1296" s="229"/>
      <c r="AA1296" s="229"/>
      <c r="AC1296" s="249">
        <v>11250</v>
      </c>
      <c r="AD1296" s="249"/>
    </row>
    <row r="1297" spans="2:30">
      <c r="C1297" s="169" t="s">
        <v>2</v>
      </c>
      <c r="G1297" s="169" t="s">
        <v>2</v>
      </c>
      <c r="K1297" s="169" t="s">
        <v>2</v>
      </c>
      <c r="O1297" s="247" t="s">
        <v>2418</v>
      </c>
      <c r="P1297" s="247"/>
      <c r="Q1297" s="247"/>
      <c r="R1297" s="247"/>
      <c r="S1297" s="247"/>
      <c r="T1297" s="247"/>
      <c r="U1297" s="247"/>
      <c r="V1297" s="247"/>
      <c r="W1297" s="247"/>
      <c r="X1297" s="247"/>
      <c r="Y1297" s="247"/>
      <c r="Z1297" s="247"/>
      <c r="AA1297" s="247"/>
      <c r="AB1297" s="247"/>
    </row>
    <row r="1298" spans="2:30">
      <c r="B1298" s="229" t="s">
        <v>2213</v>
      </c>
      <c r="C1298" s="229"/>
      <c r="D1298" s="229"/>
      <c r="F1298" s="229" t="s">
        <v>1525</v>
      </c>
      <c r="G1298" s="229"/>
      <c r="H1298" s="229"/>
      <c r="I1298" s="229"/>
      <c r="J1298" s="229" t="s">
        <v>590</v>
      </c>
      <c r="K1298" s="229"/>
      <c r="L1298" s="229"/>
      <c r="N1298" s="229" t="s">
        <v>591</v>
      </c>
      <c r="O1298" s="229"/>
      <c r="P1298" s="229"/>
      <c r="Q1298" s="229"/>
      <c r="R1298" s="229"/>
      <c r="S1298" s="229"/>
      <c r="T1298" s="229"/>
      <c r="U1298" s="229"/>
      <c r="V1298" s="229"/>
      <c r="W1298" s="229"/>
      <c r="X1298" s="229"/>
      <c r="Y1298" s="229"/>
      <c r="Z1298" s="229"/>
      <c r="AA1298" s="229"/>
      <c r="AC1298" s="249">
        <v>677.67</v>
      </c>
      <c r="AD1298" s="249"/>
    </row>
    <row r="1299" spans="2:30">
      <c r="C1299" s="169" t="s">
        <v>2</v>
      </c>
      <c r="G1299" s="169" t="s">
        <v>2</v>
      </c>
      <c r="K1299" s="169" t="s">
        <v>2</v>
      </c>
      <c r="O1299" s="247" t="s">
        <v>649</v>
      </c>
      <c r="P1299" s="247"/>
      <c r="Q1299" s="247"/>
      <c r="R1299" s="247"/>
      <c r="S1299" s="247"/>
      <c r="T1299" s="247"/>
      <c r="U1299" s="247"/>
      <c r="V1299" s="247"/>
      <c r="W1299" s="247"/>
      <c r="X1299" s="247"/>
      <c r="Y1299" s="247"/>
      <c r="Z1299" s="247"/>
      <c r="AA1299" s="247"/>
      <c r="AB1299" s="247"/>
      <c r="AC1299" s="248">
        <v>112.58</v>
      </c>
      <c r="AD1299" s="248"/>
    </row>
    <row r="1300" spans="2:30">
      <c r="C1300" s="169" t="s">
        <v>2</v>
      </c>
      <c r="G1300" s="169" t="s">
        <v>2</v>
      </c>
      <c r="K1300" s="169" t="s">
        <v>2</v>
      </c>
      <c r="O1300" s="247" t="s">
        <v>592</v>
      </c>
      <c r="P1300" s="247"/>
      <c r="Q1300" s="247"/>
      <c r="R1300" s="247"/>
      <c r="S1300" s="247"/>
      <c r="T1300" s="247"/>
      <c r="U1300" s="247"/>
      <c r="V1300" s="247"/>
      <c r="W1300" s="247"/>
      <c r="X1300" s="247"/>
      <c r="Y1300" s="247"/>
      <c r="Z1300" s="247"/>
      <c r="AA1300" s="247"/>
      <c r="AB1300" s="247"/>
      <c r="AC1300" s="248">
        <v>84.44</v>
      </c>
      <c r="AD1300" s="248"/>
    </row>
    <row r="1301" spans="2:30">
      <c r="C1301" s="169" t="s">
        <v>2</v>
      </c>
      <c r="G1301" s="169" t="s">
        <v>2</v>
      </c>
      <c r="K1301" s="169" t="s">
        <v>2</v>
      </c>
      <c r="O1301" s="247" t="s">
        <v>649</v>
      </c>
      <c r="P1301" s="247"/>
      <c r="Q1301" s="247"/>
      <c r="R1301" s="247"/>
      <c r="S1301" s="247"/>
      <c r="T1301" s="247"/>
      <c r="U1301" s="247"/>
      <c r="V1301" s="247"/>
      <c r="W1301" s="247"/>
      <c r="X1301" s="247"/>
      <c r="Y1301" s="247"/>
      <c r="Z1301" s="247"/>
      <c r="AA1301" s="247"/>
      <c r="AB1301" s="247"/>
      <c r="AC1301" s="248">
        <v>92.44</v>
      </c>
      <c r="AD1301" s="248"/>
    </row>
    <row r="1302" spans="2:30">
      <c r="C1302" s="169" t="s">
        <v>2</v>
      </c>
      <c r="G1302" s="169" t="s">
        <v>2</v>
      </c>
      <c r="K1302" s="169" t="s">
        <v>2</v>
      </c>
      <c r="O1302" s="247" t="s">
        <v>592</v>
      </c>
      <c r="P1302" s="247"/>
      <c r="Q1302" s="247"/>
      <c r="R1302" s="247"/>
      <c r="S1302" s="247"/>
      <c r="T1302" s="247"/>
      <c r="U1302" s="247"/>
      <c r="V1302" s="247"/>
      <c r="W1302" s="247"/>
      <c r="X1302" s="247"/>
      <c r="Y1302" s="247"/>
      <c r="Z1302" s="247"/>
      <c r="AA1302" s="247"/>
      <c r="AB1302" s="247"/>
      <c r="AC1302" s="248">
        <v>83.15</v>
      </c>
      <c r="AD1302" s="248"/>
    </row>
    <row r="1303" spans="2:30">
      <c r="C1303" s="169" t="s">
        <v>2</v>
      </c>
      <c r="G1303" s="169" t="s">
        <v>2</v>
      </c>
      <c r="K1303" s="169" t="s">
        <v>2</v>
      </c>
      <c r="O1303" s="247" t="s">
        <v>592</v>
      </c>
      <c r="P1303" s="247"/>
      <c r="Q1303" s="247"/>
      <c r="R1303" s="247"/>
      <c r="S1303" s="247"/>
      <c r="T1303" s="247"/>
      <c r="U1303" s="247"/>
      <c r="V1303" s="247"/>
      <c r="W1303" s="247"/>
      <c r="X1303" s="247"/>
      <c r="Y1303" s="247"/>
      <c r="Z1303" s="247"/>
      <c r="AA1303" s="247"/>
      <c r="AB1303" s="247"/>
      <c r="AC1303" s="248">
        <v>167.58</v>
      </c>
      <c r="AD1303" s="248"/>
    </row>
    <row r="1304" spans="2:30">
      <c r="C1304" s="169" t="s">
        <v>2</v>
      </c>
      <c r="G1304" s="169" t="s">
        <v>2</v>
      </c>
      <c r="K1304" s="169" t="s">
        <v>2</v>
      </c>
      <c r="O1304" s="247" t="s">
        <v>649</v>
      </c>
      <c r="P1304" s="247"/>
      <c r="Q1304" s="247"/>
      <c r="R1304" s="247"/>
      <c r="S1304" s="247"/>
      <c r="T1304" s="247"/>
      <c r="U1304" s="247"/>
      <c r="V1304" s="247"/>
      <c r="W1304" s="247"/>
      <c r="X1304" s="247"/>
      <c r="Y1304" s="247"/>
      <c r="Z1304" s="247"/>
      <c r="AA1304" s="247"/>
      <c r="AB1304" s="247"/>
      <c r="AC1304" s="248">
        <v>137.47999999999999</v>
      </c>
      <c r="AD1304" s="248"/>
    </row>
    <row r="1305" spans="2:30">
      <c r="B1305" s="229" t="s">
        <v>2419</v>
      </c>
      <c r="C1305" s="229"/>
      <c r="D1305" s="229"/>
      <c r="F1305" s="229" t="s">
        <v>1614</v>
      </c>
      <c r="G1305" s="229"/>
      <c r="H1305" s="229"/>
      <c r="I1305" s="229"/>
      <c r="J1305" s="229" t="s">
        <v>622</v>
      </c>
      <c r="K1305" s="229"/>
      <c r="L1305" s="229"/>
      <c r="N1305" s="229" t="s">
        <v>623</v>
      </c>
      <c r="O1305" s="229"/>
      <c r="P1305" s="229"/>
      <c r="Q1305" s="229"/>
      <c r="R1305" s="229"/>
      <c r="S1305" s="229"/>
      <c r="T1305" s="229"/>
      <c r="U1305" s="229"/>
      <c r="V1305" s="229"/>
      <c r="W1305" s="229"/>
      <c r="X1305" s="229"/>
      <c r="Y1305" s="229"/>
      <c r="Z1305" s="229"/>
      <c r="AA1305" s="229"/>
      <c r="AC1305" s="249">
        <v>54.04</v>
      </c>
      <c r="AD1305" s="249"/>
    </row>
    <row r="1306" spans="2:30">
      <c r="C1306" s="169" t="s">
        <v>2</v>
      </c>
      <c r="G1306" s="169" t="s">
        <v>2</v>
      </c>
      <c r="K1306" s="169" t="s">
        <v>2</v>
      </c>
      <c r="O1306" s="247" t="s">
        <v>2420</v>
      </c>
      <c r="P1306" s="247"/>
      <c r="Q1306" s="247"/>
      <c r="R1306" s="247"/>
      <c r="S1306" s="247"/>
      <c r="T1306" s="247"/>
      <c r="U1306" s="247"/>
      <c r="V1306" s="247"/>
      <c r="W1306" s="247"/>
      <c r="X1306" s="247"/>
      <c r="Y1306" s="247"/>
      <c r="Z1306" s="247"/>
      <c r="AA1306" s="247"/>
      <c r="AB1306" s="247"/>
    </row>
    <row r="1307" spans="2:30">
      <c r="B1307" s="229" t="s">
        <v>1620</v>
      </c>
      <c r="C1307" s="229"/>
      <c r="D1307" s="229"/>
      <c r="F1307" s="229" t="s">
        <v>1614</v>
      </c>
      <c r="G1307" s="229"/>
      <c r="H1307" s="229"/>
      <c r="I1307" s="229"/>
      <c r="J1307" s="229" t="s">
        <v>355</v>
      </c>
      <c r="K1307" s="229"/>
      <c r="L1307" s="229"/>
      <c r="N1307" s="229" t="s">
        <v>356</v>
      </c>
      <c r="O1307" s="229"/>
      <c r="P1307" s="229"/>
      <c r="Q1307" s="229"/>
      <c r="R1307" s="229"/>
      <c r="S1307" s="229"/>
      <c r="T1307" s="229"/>
      <c r="U1307" s="229"/>
      <c r="V1307" s="229"/>
      <c r="W1307" s="229"/>
      <c r="X1307" s="229"/>
      <c r="Y1307" s="229"/>
      <c r="Z1307" s="229"/>
      <c r="AA1307" s="229"/>
      <c r="AC1307" s="249">
        <v>718.97</v>
      </c>
      <c r="AD1307" s="249"/>
    </row>
    <row r="1308" spans="2:30">
      <c r="C1308" s="169" t="s">
        <v>2</v>
      </c>
      <c r="G1308" s="169" t="s">
        <v>2</v>
      </c>
      <c r="K1308" s="169" t="s">
        <v>2</v>
      </c>
      <c r="O1308" s="247" t="s">
        <v>2421</v>
      </c>
      <c r="P1308" s="247"/>
      <c r="Q1308" s="247"/>
      <c r="R1308" s="247"/>
      <c r="S1308" s="247"/>
      <c r="T1308" s="247"/>
      <c r="U1308" s="247"/>
      <c r="V1308" s="247"/>
      <c r="W1308" s="247"/>
      <c r="X1308" s="247"/>
      <c r="Y1308" s="247"/>
      <c r="Z1308" s="247"/>
      <c r="AA1308" s="247"/>
      <c r="AB1308" s="247"/>
      <c r="AC1308" s="248">
        <v>203.64</v>
      </c>
      <c r="AD1308" s="248"/>
    </row>
    <row r="1309" spans="2:30">
      <c r="C1309" s="169" t="s">
        <v>2</v>
      </c>
      <c r="G1309" s="169" t="s">
        <v>2</v>
      </c>
      <c r="K1309" s="169" t="s">
        <v>2</v>
      </c>
      <c r="O1309" s="247" t="s">
        <v>2422</v>
      </c>
      <c r="P1309" s="247"/>
      <c r="Q1309" s="247"/>
      <c r="R1309" s="247"/>
      <c r="S1309" s="247"/>
      <c r="T1309" s="247"/>
      <c r="U1309" s="247"/>
      <c r="V1309" s="247"/>
      <c r="W1309" s="247"/>
      <c r="X1309" s="247"/>
      <c r="Y1309" s="247"/>
      <c r="Z1309" s="247"/>
      <c r="AA1309" s="247"/>
      <c r="AB1309" s="247"/>
      <c r="AC1309" s="248">
        <v>158.30000000000001</v>
      </c>
      <c r="AD1309" s="248"/>
    </row>
    <row r="1310" spans="2:30">
      <c r="C1310" s="169" t="s">
        <v>2</v>
      </c>
      <c r="G1310" s="169" t="s">
        <v>2</v>
      </c>
      <c r="K1310" s="169" t="s">
        <v>2</v>
      </c>
      <c r="O1310" s="247" t="s">
        <v>2422</v>
      </c>
      <c r="P1310" s="247"/>
      <c r="Q1310" s="247"/>
      <c r="R1310" s="247"/>
      <c r="S1310" s="247"/>
      <c r="T1310" s="247"/>
      <c r="U1310" s="247"/>
      <c r="V1310" s="247"/>
      <c r="W1310" s="247"/>
      <c r="X1310" s="247"/>
      <c r="Y1310" s="247"/>
      <c r="Z1310" s="247"/>
      <c r="AA1310" s="247"/>
      <c r="AB1310" s="247"/>
      <c r="AC1310" s="248">
        <v>130.26</v>
      </c>
      <c r="AD1310" s="248"/>
    </row>
    <row r="1311" spans="2:30">
      <c r="C1311" s="169" t="s">
        <v>2</v>
      </c>
      <c r="G1311" s="169" t="s">
        <v>2</v>
      </c>
      <c r="K1311" s="169" t="s">
        <v>2</v>
      </c>
      <c r="O1311" s="247" t="s">
        <v>2422</v>
      </c>
      <c r="P1311" s="247"/>
      <c r="Q1311" s="247"/>
      <c r="R1311" s="247"/>
      <c r="S1311" s="247"/>
      <c r="T1311" s="247"/>
      <c r="U1311" s="247"/>
      <c r="V1311" s="247"/>
      <c r="W1311" s="247"/>
      <c r="X1311" s="247"/>
      <c r="Y1311" s="247"/>
      <c r="Z1311" s="247"/>
      <c r="AA1311" s="247"/>
      <c r="AB1311" s="247"/>
      <c r="AC1311" s="248">
        <v>226.77</v>
      </c>
      <c r="AD1311" s="248"/>
    </row>
    <row r="1312" spans="2:30">
      <c r="B1312" s="229" t="s">
        <v>2214</v>
      </c>
      <c r="C1312" s="229"/>
      <c r="D1312" s="229"/>
      <c r="F1312" s="229" t="s">
        <v>1614</v>
      </c>
      <c r="G1312" s="229"/>
      <c r="H1312" s="229"/>
      <c r="I1312" s="229"/>
      <c r="J1312" s="229" t="s">
        <v>593</v>
      </c>
      <c r="K1312" s="229"/>
      <c r="L1312" s="229"/>
      <c r="N1312" s="229" t="s">
        <v>594</v>
      </c>
      <c r="O1312" s="229"/>
      <c r="P1312" s="229"/>
      <c r="Q1312" s="229"/>
      <c r="R1312" s="229"/>
      <c r="S1312" s="229"/>
      <c r="T1312" s="229"/>
      <c r="U1312" s="229"/>
      <c r="V1312" s="229"/>
      <c r="W1312" s="229"/>
      <c r="X1312" s="229"/>
      <c r="Y1312" s="229"/>
      <c r="Z1312" s="229"/>
      <c r="AA1312" s="229"/>
      <c r="AC1312" s="249">
        <v>47.15</v>
      </c>
      <c r="AD1312" s="249"/>
    </row>
    <row r="1313" spans="1:30">
      <c r="C1313" s="169" t="s">
        <v>2</v>
      </c>
      <c r="G1313" s="169" t="s">
        <v>2</v>
      </c>
      <c r="K1313" s="169" t="s">
        <v>2</v>
      </c>
      <c r="O1313" s="247" t="s">
        <v>2423</v>
      </c>
      <c r="P1313" s="247"/>
      <c r="Q1313" s="247"/>
      <c r="R1313" s="247"/>
      <c r="S1313" s="247"/>
      <c r="T1313" s="247"/>
      <c r="U1313" s="247"/>
      <c r="V1313" s="247"/>
      <c r="W1313" s="247"/>
      <c r="X1313" s="247"/>
      <c r="Y1313" s="247"/>
      <c r="Z1313" s="247"/>
      <c r="AA1313" s="247"/>
      <c r="AB1313" s="247"/>
    </row>
    <row r="1314" spans="1:30">
      <c r="B1314" s="229" t="s">
        <v>1637</v>
      </c>
      <c r="C1314" s="229"/>
      <c r="D1314" s="229"/>
      <c r="F1314" s="229" t="s">
        <v>1614</v>
      </c>
      <c r="G1314" s="229"/>
      <c r="H1314" s="229"/>
      <c r="I1314" s="229"/>
      <c r="J1314" s="229" t="s">
        <v>359</v>
      </c>
      <c r="K1314" s="229"/>
      <c r="L1314" s="229"/>
      <c r="N1314" s="229" t="s">
        <v>360</v>
      </c>
      <c r="O1314" s="229"/>
      <c r="P1314" s="229"/>
      <c r="Q1314" s="229"/>
      <c r="R1314" s="229"/>
      <c r="S1314" s="229"/>
      <c r="T1314" s="229"/>
      <c r="U1314" s="229"/>
      <c r="V1314" s="229"/>
      <c r="W1314" s="229"/>
      <c r="X1314" s="229"/>
      <c r="Y1314" s="229"/>
      <c r="Z1314" s="229"/>
      <c r="AA1314" s="229"/>
      <c r="AC1314" s="249">
        <v>5376.8</v>
      </c>
      <c r="AD1314" s="249"/>
    </row>
    <row r="1315" spans="1:30">
      <c r="C1315" s="169" t="s">
        <v>2</v>
      </c>
      <c r="G1315" s="169" t="s">
        <v>2</v>
      </c>
      <c r="K1315" s="169" t="s">
        <v>2</v>
      </c>
      <c r="O1315" s="247" t="s">
        <v>2424</v>
      </c>
      <c r="P1315" s="247"/>
      <c r="Q1315" s="247"/>
      <c r="R1315" s="247"/>
      <c r="S1315" s="247"/>
      <c r="T1315" s="247"/>
      <c r="U1315" s="247"/>
      <c r="V1315" s="247"/>
      <c r="W1315" s="247"/>
      <c r="X1315" s="247"/>
      <c r="Y1315" s="247"/>
      <c r="Z1315" s="247"/>
      <c r="AA1315" s="247"/>
      <c r="AB1315" s="247"/>
      <c r="AC1315" s="248">
        <v>1258.4000000000001</v>
      </c>
      <c r="AD1315" s="248"/>
    </row>
    <row r="1316" spans="1:30">
      <c r="C1316" s="169" t="s">
        <v>2</v>
      </c>
      <c r="G1316" s="169" t="s">
        <v>2</v>
      </c>
      <c r="K1316" s="169" t="s">
        <v>2</v>
      </c>
      <c r="O1316" s="247" t="s">
        <v>2425</v>
      </c>
      <c r="P1316" s="247"/>
      <c r="Q1316" s="247"/>
      <c r="R1316" s="247"/>
      <c r="S1316" s="247"/>
      <c r="T1316" s="247"/>
      <c r="U1316" s="247"/>
      <c r="V1316" s="247"/>
      <c r="W1316" s="247"/>
      <c r="X1316" s="247"/>
      <c r="Y1316" s="247"/>
      <c r="Z1316" s="247"/>
      <c r="AA1316" s="247"/>
      <c r="AB1316" s="247"/>
      <c r="AC1316" s="248">
        <v>800.8</v>
      </c>
      <c r="AD1316" s="248"/>
    </row>
    <row r="1317" spans="1:30">
      <c r="C1317" s="169" t="s">
        <v>2</v>
      </c>
      <c r="G1317" s="169" t="s">
        <v>2</v>
      </c>
      <c r="K1317" s="169" t="s">
        <v>2</v>
      </c>
      <c r="O1317" s="247" t="s">
        <v>2426</v>
      </c>
      <c r="P1317" s="247"/>
      <c r="Q1317" s="247"/>
      <c r="R1317" s="247"/>
      <c r="S1317" s="247"/>
      <c r="T1317" s="247"/>
      <c r="U1317" s="247"/>
      <c r="V1317" s="247"/>
      <c r="W1317" s="247"/>
      <c r="X1317" s="247"/>
      <c r="Y1317" s="247"/>
      <c r="Z1317" s="247"/>
      <c r="AA1317" s="247"/>
      <c r="AB1317" s="247"/>
      <c r="AC1317" s="248">
        <v>800.8</v>
      </c>
      <c r="AD1317" s="248"/>
    </row>
    <row r="1318" spans="1:30">
      <c r="C1318" s="169" t="s">
        <v>2</v>
      </c>
      <c r="G1318" s="169" t="s">
        <v>2</v>
      </c>
      <c r="K1318" s="169" t="s">
        <v>2</v>
      </c>
      <c r="O1318" s="247" t="s">
        <v>2427</v>
      </c>
      <c r="P1318" s="247"/>
      <c r="Q1318" s="247"/>
      <c r="R1318" s="247"/>
      <c r="S1318" s="247"/>
      <c r="T1318" s="247"/>
      <c r="U1318" s="247"/>
      <c r="V1318" s="247"/>
      <c r="W1318" s="247"/>
      <c r="X1318" s="247"/>
      <c r="Y1318" s="247"/>
      <c r="Z1318" s="247"/>
      <c r="AA1318" s="247"/>
      <c r="AB1318" s="247"/>
      <c r="AC1318" s="248">
        <v>1258.4000000000001</v>
      </c>
      <c r="AD1318" s="248"/>
    </row>
    <row r="1319" spans="1:30">
      <c r="C1319" s="169" t="s">
        <v>2</v>
      </c>
      <c r="G1319" s="169" t="s">
        <v>2</v>
      </c>
      <c r="K1319" s="169" t="s">
        <v>2</v>
      </c>
      <c r="O1319" s="247" t="s">
        <v>2426</v>
      </c>
      <c r="P1319" s="247"/>
      <c r="Q1319" s="247"/>
      <c r="R1319" s="247"/>
      <c r="S1319" s="247"/>
      <c r="T1319" s="247"/>
      <c r="U1319" s="247"/>
      <c r="V1319" s="247"/>
      <c r="W1319" s="247"/>
      <c r="X1319" s="247"/>
      <c r="Y1319" s="247"/>
      <c r="Z1319" s="247"/>
      <c r="AA1319" s="247"/>
      <c r="AB1319" s="247"/>
      <c r="AC1319" s="248">
        <v>1258.4000000000001</v>
      </c>
      <c r="AD1319" s="248"/>
    </row>
    <row r="1320" spans="1:30">
      <c r="B1320" s="229" t="s">
        <v>2428</v>
      </c>
      <c r="C1320" s="229"/>
      <c r="D1320" s="229"/>
      <c r="F1320" s="229" t="s">
        <v>1614</v>
      </c>
      <c r="G1320" s="229"/>
      <c r="H1320" s="229"/>
      <c r="I1320" s="229"/>
      <c r="J1320" s="229" t="s">
        <v>624</v>
      </c>
      <c r="K1320" s="229"/>
      <c r="L1320" s="229"/>
      <c r="N1320" s="229" t="s">
        <v>625</v>
      </c>
      <c r="O1320" s="229"/>
      <c r="P1320" s="229"/>
      <c r="Q1320" s="229"/>
      <c r="R1320" s="229"/>
      <c r="S1320" s="229"/>
      <c r="T1320" s="229"/>
      <c r="U1320" s="229"/>
      <c r="V1320" s="229"/>
      <c r="W1320" s="229"/>
      <c r="X1320" s="229"/>
      <c r="Y1320" s="229"/>
      <c r="Z1320" s="229"/>
      <c r="AA1320" s="229"/>
      <c r="AC1320" s="249">
        <v>71.3</v>
      </c>
      <c r="AD1320" s="249"/>
    </row>
    <row r="1321" spans="1:30">
      <c r="C1321" s="169" t="s">
        <v>2</v>
      </c>
      <c r="G1321" s="169" t="s">
        <v>2</v>
      </c>
      <c r="K1321" s="169" t="s">
        <v>2</v>
      </c>
      <c r="O1321" s="247" t="s">
        <v>2429</v>
      </c>
      <c r="P1321" s="247"/>
      <c r="Q1321" s="247"/>
      <c r="R1321" s="247"/>
      <c r="S1321" s="247"/>
      <c r="T1321" s="247"/>
      <c r="U1321" s="247"/>
      <c r="V1321" s="247"/>
      <c r="W1321" s="247"/>
      <c r="X1321" s="247"/>
      <c r="Y1321" s="247"/>
      <c r="Z1321" s="247"/>
      <c r="AA1321" s="247"/>
      <c r="AB1321" s="247"/>
    </row>
    <row r="1322" spans="1:30">
      <c r="B1322" s="229" t="s">
        <v>2430</v>
      </c>
      <c r="C1322" s="229"/>
      <c r="D1322" s="229"/>
      <c r="F1322" s="229" t="s">
        <v>1614</v>
      </c>
      <c r="G1322" s="229"/>
      <c r="H1322" s="229"/>
      <c r="I1322" s="229"/>
      <c r="J1322" s="229" t="s">
        <v>617</v>
      </c>
      <c r="K1322" s="229"/>
      <c r="L1322" s="229"/>
      <c r="N1322" s="229" t="s">
        <v>618</v>
      </c>
      <c r="O1322" s="229"/>
      <c r="P1322" s="229"/>
      <c r="Q1322" s="229"/>
      <c r="R1322" s="229"/>
      <c r="S1322" s="229"/>
      <c r="T1322" s="229"/>
      <c r="U1322" s="229"/>
      <c r="V1322" s="229"/>
      <c r="W1322" s="229"/>
      <c r="X1322" s="229"/>
      <c r="Y1322" s="229"/>
      <c r="Z1322" s="229"/>
      <c r="AA1322" s="229"/>
      <c r="AC1322" s="249">
        <v>342.64</v>
      </c>
      <c r="AD1322" s="249"/>
    </row>
    <row r="1323" spans="1:30">
      <c r="C1323" s="169" t="s">
        <v>2</v>
      </c>
      <c r="G1323" s="169" t="s">
        <v>2</v>
      </c>
      <c r="K1323" s="169" t="s">
        <v>2</v>
      </c>
      <c r="O1323" s="247" t="s">
        <v>2431</v>
      </c>
      <c r="P1323" s="247"/>
      <c r="Q1323" s="247"/>
      <c r="R1323" s="247"/>
      <c r="S1323" s="247"/>
      <c r="T1323" s="247"/>
      <c r="U1323" s="247"/>
      <c r="V1323" s="247"/>
      <c r="W1323" s="247"/>
      <c r="X1323" s="247"/>
      <c r="Y1323" s="247"/>
      <c r="Z1323" s="247"/>
      <c r="AA1323" s="247"/>
      <c r="AB1323" s="247"/>
      <c r="AC1323" s="248">
        <v>39.159999999999997</v>
      </c>
      <c r="AD1323" s="248"/>
    </row>
    <row r="1324" spans="1:30">
      <c r="C1324" s="169" t="s">
        <v>2</v>
      </c>
      <c r="G1324" s="169" t="s">
        <v>2</v>
      </c>
      <c r="K1324" s="169" t="s">
        <v>2</v>
      </c>
      <c r="O1324" s="247" t="s">
        <v>2432</v>
      </c>
      <c r="P1324" s="247"/>
      <c r="Q1324" s="247"/>
      <c r="R1324" s="247"/>
      <c r="S1324" s="247"/>
      <c r="T1324" s="247"/>
      <c r="U1324" s="247"/>
      <c r="V1324" s="247"/>
      <c r="W1324" s="247"/>
      <c r="X1324" s="247"/>
      <c r="Y1324" s="247"/>
      <c r="Z1324" s="247"/>
      <c r="AA1324" s="247"/>
      <c r="AB1324" s="247"/>
      <c r="AC1324" s="248">
        <v>303.48</v>
      </c>
      <c r="AD1324" s="248"/>
    </row>
    <row r="1325" spans="1:30" ht="113.25" customHeight="1"/>
    <row r="1326" spans="1:30" ht="12" customHeight="1"/>
    <row r="1327" spans="1:30" ht="13.5" customHeight="1">
      <c r="A1327" s="227" t="s">
        <v>1568</v>
      </c>
      <c r="B1327" s="227"/>
      <c r="C1327" s="227"/>
      <c r="D1327" s="227"/>
      <c r="E1327" s="227"/>
      <c r="F1327" s="227"/>
      <c r="G1327" s="227"/>
      <c r="H1327" s="227"/>
      <c r="I1327" s="227"/>
      <c r="J1327" s="227"/>
      <c r="K1327" s="227"/>
      <c r="L1327" s="227"/>
      <c r="M1327" s="227"/>
      <c r="R1327" s="228" t="s">
        <v>2433</v>
      </c>
      <c r="S1327" s="228"/>
      <c r="T1327" s="228"/>
      <c r="U1327" s="228"/>
      <c r="V1327" s="228"/>
      <c r="W1327" s="228"/>
      <c r="X1327" s="228"/>
      <c r="Y1327" s="228"/>
      <c r="Z1327" s="228"/>
      <c r="AA1327" s="228"/>
      <c r="AB1327" s="228"/>
      <c r="AC1327" s="228"/>
      <c r="AD1327" s="228"/>
    </row>
    <row r="1328" spans="1:30" ht="25.5" customHeight="1">
      <c r="C1328" s="237" t="s">
        <v>347</v>
      </c>
      <c r="D1328" s="237"/>
      <c r="E1328" s="237"/>
      <c r="F1328" s="237"/>
      <c r="G1328" s="237"/>
      <c r="H1328" s="237"/>
      <c r="I1328" s="237"/>
      <c r="J1328" s="237"/>
      <c r="K1328" s="237"/>
      <c r="L1328" s="237"/>
      <c r="M1328" s="237"/>
      <c r="N1328" s="237"/>
      <c r="O1328" s="237"/>
      <c r="P1328" s="237"/>
      <c r="Q1328" s="237"/>
      <c r="R1328" s="237"/>
      <c r="S1328" s="237"/>
      <c r="T1328" s="237"/>
      <c r="U1328" s="237"/>
      <c r="V1328" s="237"/>
      <c r="W1328" s="237"/>
      <c r="X1328" s="237"/>
      <c r="Y1328" s="237"/>
      <c r="Z1328" s="237"/>
      <c r="AA1328" s="237"/>
      <c r="AB1328" s="237"/>
      <c r="AC1328" s="237"/>
    </row>
    <row r="1329" spans="1:30" ht="7.5" customHeight="1"/>
    <row r="1330" spans="1:30" ht="18.75" customHeight="1">
      <c r="I1330" s="243" t="s">
        <v>348</v>
      </c>
      <c r="J1330" s="243"/>
      <c r="K1330" s="243"/>
      <c r="L1330" s="243"/>
      <c r="M1330" s="243"/>
      <c r="N1330" s="243"/>
      <c r="O1330" s="243"/>
      <c r="P1330" s="243"/>
      <c r="S1330" s="244" t="s">
        <v>1517</v>
      </c>
      <c r="T1330" s="244"/>
      <c r="U1330" s="244"/>
      <c r="V1330" s="244"/>
      <c r="W1330" s="244"/>
      <c r="X1330" s="244"/>
      <c r="Y1330" s="244"/>
    </row>
    <row r="1331" spans="1:30" ht="6.75" customHeight="1"/>
    <row r="1332" spans="1:30" ht="14.25" customHeight="1">
      <c r="A1332" s="250" t="s">
        <v>614</v>
      </c>
      <c r="B1332" s="250"/>
      <c r="C1332" s="250"/>
      <c r="D1332" s="250"/>
      <c r="E1332" s="250"/>
      <c r="F1332" s="250"/>
      <c r="G1332" s="250"/>
      <c r="H1332" s="250"/>
      <c r="I1332" s="250"/>
      <c r="J1332" s="250"/>
      <c r="K1332" s="250"/>
      <c r="L1332" s="250"/>
      <c r="M1332" s="250"/>
      <c r="N1332" s="250"/>
      <c r="O1332" s="250"/>
    </row>
    <row r="1333" spans="1:30">
      <c r="B1333" s="251" t="s">
        <v>350</v>
      </c>
      <c r="C1333" s="251"/>
      <c r="D1333" s="251"/>
      <c r="F1333" s="251" t="s">
        <v>351</v>
      </c>
      <c r="G1333" s="251"/>
      <c r="H1333" s="251"/>
      <c r="I1333" s="251"/>
      <c r="J1333" s="251" t="s">
        <v>352</v>
      </c>
      <c r="K1333" s="251"/>
      <c r="L1333" s="251"/>
      <c r="N1333" s="251" t="s">
        <v>353</v>
      </c>
      <c r="O1333" s="251"/>
      <c r="P1333" s="251"/>
      <c r="Q1333" s="251"/>
      <c r="R1333" s="251"/>
      <c r="S1333" s="251"/>
      <c r="T1333" s="251"/>
      <c r="U1333" s="251"/>
      <c r="V1333" s="251"/>
      <c r="W1333" s="251"/>
      <c r="X1333" s="251"/>
      <c r="Y1333" s="251"/>
      <c r="Z1333" s="251"/>
      <c r="AA1333" s="251"/>
      <c r="AC1333" s="252" t="s">
        <v>354</v>
      </c>
      <c r="AD1333" s="252"/>
    </row>
    <row r="1334" spans="1:30">
      <c r="B1334" s="229" t="s">
        <v>2434</v>
      </c>
      <c r="C1334" s="229"/>
      <c r="D1334" s="229"/>
      <c r="F1334" s="229" t="s">
        <v>1614</v>
      </c>
      <c r="G1334" s="229"/>
      <c r="H1334" s="229"/>
      <c r="I1334" s="229"/>
      <c r="J1334" s="229" t="s">
        <v>638</v>
      </c>
      <c r="K1334" s="229"/>
      <c r="L1334" s="229"/>
      <c r="N1334" s="229" t="s">
        <v>639</v>
      </c>
      <c r="O1334" s="229"/>
      <c r="P1334" s="229"/>
      <c r="Q1334" s="229"/>
      <c r="R1334" s="229"/>
      <c r="S1334" s="229"/>
      <c r="T1334" s="229"/>
      <c r="U1334" s="229"/>
      <c r="V1334" s="229"/>
      <c r="W1334" s="229"/>
      <c r="X1334" s="229"/>
      <c r="Y1334" s="229"/>
      <c r="Z1334" s="229"/>
      <c r="AA1334" s="229"/>
      <c r="AC1334" s="249">
        <v>7286.9</v>
      </c>
      <c r="AD1334" s="249"/>
    </row>
    <row r="1335" spans="1:30">
      <c r="C1335" s="169" t="s">
        <v>2</v>
      </c>
      <c r="G1335" s="169" t="s">
        <v>2</v>
      </c>
      <c r="K1335" s="169" t="s">
        <v>2</v>
      </c>
      <c r="O1335" s="247" t="s">
        <v>2435</v>
      </c>
      <c r="P1335" s="247"/>
      <c r="Q1335" s="247"/>
      <c r="R1335" s="247"/>
      <c r="S1335" s="247"/>
      <c r="T1335" s="247"/>
      <c r="U1335" s="247"/>
      <c r="V1335" s="247"/>
      <c r="W1335" s="247"/>
      <c r="X1335" s="247"/>
      <c r="Y1335" s="247"/>
      <c r="Z1335" s="247"/>
      <c r="AA1335" s="247"/>
      <c r="AB1335" s="247"/>
      <c r="AC1335" s="248">
        <v>58.06</v>
      </c>
      <c r="AD1335" s="248"/>
    </row>
    <row r="1336" spans="1:30">
      <c r="C1336" s="169" t="s">
        <v>2</v>
      </c>
      <c r="G1336" s="169" t="s">
        <v>2</v>
      </c>
      <c r="K1336" s="169" t="s">
        <v>2</v>
      </c>
      <c r="O1336" s="247" t="s">
        <v>641</v>
      </c>
      <c r="P1336" s="247"/>
      <c r="Q1336" s="247"/>
      <c r="R1336" s="247"/>
      <c r="S1336" s="247"/>
      <c r="T1336" s="247"/>
      <c r="U1336" s="247"/>
      <c r="V1336" s="247"/>
      <c r="W1336" s="247"/>
      <c r="X1336" s="247"/>
      <c r="Y1336" s="247"/>
      <c r="Z1336" s="247"/>
      <c r="AA1336" s="247"/>
      <c r="AB1336" s="247"/>
      <c r="AC1336" s="248">
        <v>18.18</v>
      </c>
      <c r="AD1336" s="248"/>
    </row>
    <row r="1337" spans="1:30">
      <c r="C1337" s="169" t="s">
        <v>2</v>
      </c>
      <c r="G1337" s="169" t="s">
        <v>2</v>
      </c>
      <c r="K1337" s="169" t="s">
        <v>2</v>
      </c>
      <c r="O1337" s="247" t="s">
        <v>640</v>
      </c>
      <c r="P1337" s="247"/>
      <c r="Q1337" s="247"/>
      <c r="R1337" s="247"/>
      <c r="S1337" s="247"/>
      <c r="T1337" s="247"/>
      <c r="U1337" s="247"/>
      <c r="V1337" s="247"/>
      <c r="W1337" s="247"/>
      <c r="X1337" s="247"/>
      <c r="Y1337" s="247"/>
      <c r="Z1337" s="247"/>
      <c r="AA1337" s="247"/>
      <c r="AB1337" s="247"/>
      <c r="AC1337" s="248">
        <v>53.91</v>
      </c>
      <c r="AD1337" s="248"/>
    </row>
    <row r="1338" spans="1:30">
      <c r="C1338" s="169" t="s">
        <v>2</v>
      </c>
      <c r="G1338" s="169" t="s">
        <v>2</v>
      </c>
      <c r="K1338" s="169" t="s">
        <v>2</v>
      </c>
      <c r="O1338" s="247" t="s">
        <v>2436</v>
      </c>
      <c r="P1338" s="247"/>
      <c r="Q1338" s="247"/>
      <c r="R1338" s="247"/>
      <c r="S1338" s="247"/>
      <c r="T1338" s="247"/>
      <c r="U1338" s="247"/>
      <c r="V1338" s="247"/>
      <c r="W1338" s="247"/>
      <c r="X1338" s="247"/>
      <c r="Y1338" s="247"/>
      <c r="Z1338" s="247"/>
      <c r="AA1338" s="247"/>
      <c r="AB1338" s="247"/>
      <c r="AC1338" s="248">
        <v>103.71</v>
      </c>
      <c r="AD1338" s="248"/>
    </row>
    <row r="1339" spans="1:30">
      <c r="C1339" s="169" t="s">
        <v>2</v>
      </c>
      <c r="G1339" s="169" t="s">
        <v>2</v>
      </c>
      <c r="K1339" s="169" t="s">
        <v>2</v>
      </c>
      <c r="O1339" s="247" t="s">
        <v>2437</v>
      </c>
      <c r="P1339" s="247"/>
      <c r="Q1339" s="247"/>
      <c r="R1339" s="247"/>
      <c r="S1339" s="247"/>
      <c r="T1339" s="247"/>
      <c r="U1339" s="247"/>
      <c r="V1339" s="247"/>
      <c r="W1339" s="247"/>
      <c r="X1339" s="247"/>
      <c r="Y1339" s="247"/>
      <c r="Z1339" s="247"/>
      <c r="AA1339" s="247"/>
      <c r="AB1339" s="247"/>
      <c r="AC1339" s="248">
        <v>180</v>
      </c>
      <c r="AD1339" s="248"/>
    </row>
    <row r="1340" spans="1:30">
      <c r="C1340" s="169" t="s">
        <v>2</v>
      </c>
      <c r="G1340" s="169" t="s">
        <v>2</v>
      </c>
      <c r="K1340" s="169" t="s">
        <v>2</v>
      </c>
      <c r="O1340" s="247" t="s">
        <v>2438</v>
      </c>
      <c r="P1340" s="247"/>
      <c r="Q1340" s="247"/>
      <c r="R1340" s="247"/>
      <c r="S1340" s="247"/>
      <c r="T1340" s="247"/>
      <c r="U1340" s="247"/>
      <c r="V1340" s="247"/>
      <c r="W1340" s="247"/>
      <c r="X1340" s="247"/>
      <c r="Y1340" s="247"/>
      <c r="Z1340" s="247"/>
      <c r="AA1340" s="247"/>
      <c r="AB1340" s="247"/>
      <c r="AC1340" s="248">
        <v>82.96</v>
      </c>
      <c r="AD1340" s="248"/>
    </row>
    <row r="1341" spans="1:30">
      <c r="C1341" s="169" t="s">
        <v>2</v>
      </c>
      <c r="G1341" s="169" t="s">
        <v>2</v>
      </c>
      <c r="K1341" s="169" t="s">
        <v>2</v>
      </c>
      <c r="O1341" s="247" t="s">
        <v>2439</v>
      </c>
      <c r="P1341" s="247"/>
      <c r="Q1341" s="247"/>
      <c r="R1341" s="247"/>
      <c r="S1341" s="247"/>
      <c r="T1341" s="247"/>
      <c r="U1341" s="247"/>
      <c r="V1341" s="247"/>
      <c r="W1341" s="247"/>
      <c r="X1341" s="247"/>
      <c r="Y1341" s="247"/>
      <c r="Z1341" s="247"/>
      <c r="AA1341" s="247"/>
      <c r="AB1341" s="247"/>
      <c r="AC1341" s="248">
        <v>69.48</v>
      </c>
      <c r="AD1341" s="248"/>
    </row>
    <row r="1342" spans="1:30">
      <c r="C1342" s="169" t="s">
        <v>2</v>
      </c>
      <c r="G1342" s="169" t="s">
        <v>2</v>
      </c>
      <c r="K1342" s="169" t="s">
        <v>2</v>
      </c>
      <c r="O1342" s="247" t="s">
        <v>2440</v>
      </c>
      <c r="P1342" s="247"/>
      <c r="Q1342" s="247"/>
      <c r="R1342" s="247"/>
      <c r="S1342" s="247"/>
      <c r="T1342" s="247"/>
      <c r="U1342" s="247"/>
      <c r="V1342" s="247"/>
      <c r="W1342" s="247"/>
      <c r="X1342" s="247"/>
      <c r="Y1342" s="247"/>
      <c r="Z1342" s="247"/>
      <c r="AA1342" s="247"/>
      <c r="AB1342" s="247"/>
      <c r="AC1342" s="248">
        <v>38.14</v>
      </c>
      <c r="AD1342" s="248"/>
    </row>
    <row r="1343" spans="1:30">
      <c r="C1343" s="169" t="s">
        <v>2</v>
      </c>
      <c r="G1343" s="169" t="s">
        <v>2</v>
      </c>
      <c r="K1343" s="169" t="s">
        <v>2</v>
      </c>
      <c r="O1343" s="247" t="s">
        <v>2441</v>
      </c>
      <c r="P1343" s="247"/>
      <c r="Q1343" s="247"/>
      <c r="R1343" s="247"/>
      <c r="S1343" s="247"/>
      <c r="T1343" s="247"/>
      <c r="U1343" s="247"/>
      <c r="V1343" s="247"/>
      <c r="W1343" s="247"/>
      <c r="X1343" s="247"/>
      <c r="Y1343" s="247"/>
      <c r="Z1343" s="247"/>
      <c r="AA1343" s="247"/>
      <c r="AB1343" s="247"/>
      <c r="AC1343" s="248">
        <v>27.35</v>
      </c>
      <c r="AD1343" s="248"/>
    </row>
    <row r="1344" spans="1:30">
      <c r="C1344" s="169" t="s">
        <v>2</v>
      </c>
      <c r="G1344" s="169" t="s">
        <v>2</v>
      </c>
      <c r="K1344" s="169" t="s">
        <v>2</v>
      </c>
      <c r="O1344" s="247" t="s">
        <v>2442</v>
      </c>
      <c r="P1344" s="247"/>
      <c r="Q1344" s="247"/>
      <c r="R1344" s="247"/>
      <c r="S1344" s="247"/>
      <c r="T1344" s="247"/>
      <c r="U1344" s="247"/>
      <c r="V1344" s="247"/>
      <c r="W1344" s="247"/>
      <c r="X1344" s="247"/>
      <c r="Y1344" s="247"/>
      <c r="Z1344" s="247"/>
      <c r="AA1344" s="247"/>
      <c r="AB1344" s="247"/>
      <c r="AC1344" s="248">
        <v>17.39</v>
      </c>
      <c r="AD1344" s="248"/>
    </row>
    <row r="1345" spans="3:30">
      <c r="C1345" s="169" t="s">
        <v>2</v>
      </c>
      <c r="G1345" s="169" t="s">
        <v>2</v>
      </c>
      <c r="K1345" s="169" t="s">
        <v>2</v>
      </c>
      <c r="O1345" s="247" t="s">
        <v>2443</v>
      </c>
      <c r="P1345" s="247"/>
      <c r="Q1345" s="247"/>
      <c r="R1345" s="247"/>
      <c r="S1345" s="247"/>
      <c r="T1345" s="247"/>
      <c r="U1345" s="247"/>
      <c r="V1345" s="247"/>
      <c r="W1345" s="247"/>
      <c r="X1345" s="247"/>
      <c r="Y1345" s="247"/>
      <c r="Z1345" s="247"/>
      <c r="AA1345" s="247"/>
      <c r="AB1345" s="247"/>
      <c r="AC1345" s="248">
        <v>17.39</v>
      </c>
      <c r="AD1345" s="248"/>
    </row>
    <row r="1346" spans="3:30">
      <c r="C1346" s="169" t="s">
        <v>2</v>
      </c>
      <c r="G1346" s="169" t="s">
        <v>2</v>
      </c>
      <c r="K1346" s="169" t="s">
        <v>2</v>
      </c>
      <c r="O1346" s="247" t="s">
        <v>2444</v>
      </c>
      <c r="P1346" s="247"/>
      <c r="Q1346" s="247"/>
      <c r="R1346" s="247"/>
      <c r="S1346" s="247"/>
      <c r="T1346" s="247"/>
      <c r="U1346" s="247"/>
      <c r="V1346" s="247"/>
      <c r="W1346" s="247"/>
      <c r="X1346" s="247"/>
      <c r="Y1346" s="247"/>
      <c r="Z1346" s="247"/>
      <c r="AA1346" s="247"/>
      <c r="AB1346" s="247"/>
      <c r="AC1346" s="248">
        <v>33.159999999999997</v>
      </c>
      <c r="AD1346" s="248"/>
    </row>
    <row r="1347" spans="3:30">
      <c r="C1347" s="169" t="s">
        <v>2</v>
      </c>
      <c r="G1347" s="169" t="s">
        <v>2</v>
      </c>
      <c r="K1347" s="169" t="s">
        <v>2</v>
      </c>
      <c r="O1347" s="247" t="s">
        <v>2445</v>
      </c>
      <c r="P1347" s="247"/>
      <c r="Q1347" s="247"/>
      <c r="R1347" s="247"/>
      <c r="S1347" s="247"/>
      <c r="T1347" s="247"/>
      <c r="U1347" s="247"/>
      <c r="V1347" s="247"/>
      <c r="W1347" s="247"/>
      <c r="X1347" s="247"/>
      <c r="Y1347" s="247"/>
      <c r="Z1347" s="247"/>
      <c r="AA1347" s="247"/>
      <c r="AB1347" s="247"/>
      <c r="AC1347" s="248">
        <v>42.29</v>
      </c>
      <c r="AD1347" s="248"/>
    </row>
    <row r="1348" spans="3:30">
      <c r="C1348" s="169" t="s">
        <v>2</v>
      </c>
      <c r="G1348" s="169" t="s">
        <v>2</v>
      </c>
      <c r="K1348" s="169" t="s">
        <v>2</v>
      </c>
      <c r="O1348" s="247" t="s">
        <v>2446</v>
      </c>
      <c r="P1348" s="247"/>
      <c r="Q1348" s="247"/>
      <c r="R1348" s="247"/>
      <c r="S1348" s="247"/>
      <c r="T1348" s="247"/>
      <c r="U1348" s="247"/>
      <c r="V1348" s="247"/>
      <c r="W1348" s="247"/>
      <c r="X1348" s="247"/>
      <c r="Y1348" s="247"/>
      <c r="Z1348" s="247"/>
      <c r="AA1348" s="247"/>
      <c r="AB1348" s="247"/>
      <c r="AC1348" s="248">
        <v>190.86</v>
      </c>
      <c r="AD1348" s="248"/>
    </row>
    <row r="1349" spans="3:30">
      <c r="C1349" s="169" t="s">
        <v>2</v>
      </c>
      <c r="G1349" s="169" t="s">
        <v>2</v>
      </c>
      <c r="K1349" s="169" t="s">
        <v>2</v>
      </c>
      <c r="O1349" s="247" t="s">
        <v>2447</v>
      </c>
      <c r="P1349" s="247"/>
      <c r="Q1349" s="247"/>
      <c r="R1349" s="247"/>
      <c r="S1349" s="247"/>
      <c r="T1349" s="247"/>
      <c r="U1349" s="247"/>
      <c r="V1349" s="247"/>
      <c r="W1349" s="247"/>
      <c r="X1349" s="247"/>
      <c r="Y1349" s="247"/>
      <c r="Z1349" s="247"/>
      <c r="AA1349" s="247"/>
      <c r="AB1349" s="247"/>
      <c r="AC1349" s="248">
        <v>399.95</v>
      </c>
      <c r="AD1349" s="248"/>
    </row>
    <row r="1350" spans="3:30">
      <c r="C1350" s="169" t="s">
        <v>2</v>
      </c>
      <c r="G1350" s="169" t="s">
        <v>2</v>
      </c>
      <c r="K1350" s="169" t="s">
        <v>2</v>
      </c>
      <c r="O1350" s="247" t="s">
        <v>2448</v>
      </c>
      <c r="P1350" s="247"/>
      <c r="Q1350" s="247"/>
      <c r="R1350" s="247"/>
      <c r="S1350" s="247"/>
      <c r="T1350" s="247"/>
      <c r="U1350" s="247"/>
      <c r="V1350" s="247"/>
      <c r="W1350" s="247"/>
      <c r="X1350" s="247"/>
      <c r="Y1350" s="247"/>
      <c r="Z1350" s="247"/>
      <c r="AA1350" s="247"/>
      <c r="AB1350" s="247"/>
      <c r="AC1350" s="248">
        <v>112.01</v>
      </c>
      <c r="AD1350" s="248"/>
    </row>
    <row r="1351" spans="3:30">
      <c r="C1351" s="169" t="s">
        <v>2</v>
      </c>
      <c r="G1351" s="169" t="s">
        <v>2</v>
      </c>
      <c r="K1351" s="169" t="s">
        <v>2</v>
      </c>
      <c r="O1351" s="247" t="s">
        <v>2449</v>
      </c>
      <c r="P1351" s="247"/>
      <c r="Q1351" s="247"/>
      <c r="R1351" s="247"/>
      <c r="S1351" s="247"/>
      <c r="T1351" s="247"/>
      <c r="U1351" s="247"/>
      <c r="V1351" s="247"/>
      <c r="W1351" s="247"/>
      <c r="X1351" s="247"/>
      <c r="Y1351" s="247"/>
      <c r="Z1351" s="247"/>
      <c r="AA1351" s="247"/>
      <c r="AB1351" s="247"/>
      <c r="AC1351" s="248">
        <v>398.08</v>
      </c>
      <c r="AD1351" s="248"/>
    </row>
    <row r="1352" spans="3:30">
      <c r="C1352" s="169" t="s">
        <v>2</v>
      </c>
      <c r="G1352" s="169" t="s">
        <v>2</v>
      </c>
      <c r="K1352" s="169" t="s">
        <v>2</v>
      </c>
      <c r="O1352" s="247" t="s">
        <v>2450</v>
      </c>
      <c r="P1352" s="247"/>
      <c r="Q1352" s="247"/>
      <c r="R1352" s="247"/>
      <c r="S1352" s="247"/>
      <c r="T1352" s="247"/>
      <c r="U1352" s="247"/>
      <c r="V1352" s="247"/>
      <c r="W1352" s="247"/>
      <c r="X1352" s="247"/>
      <c r="Y1352" s="247"/>
      <c r="Z1352" s="247"/>
      <c r="AA1352" s="247"/>
      <c r="AB1352" s="247"/>
      <c r="AC1352" s="248">
        <v>58.06</v>
      </c>
      <c r="AD1352" s="248"/>
    </row>
    <row r="1353" spans="3:30">
      <c r="C1353" s="169" t="s">
        <v>2</v>
      </c>
      <c r="G1353" s="169" t="s">
        <v>2</v>
      </c>
      <c r="K1353" s="169" t="s">
        <v>2</v>
      </c>
      <c r="O1353" s="247" t="s">
        <v>2451</v>
      </c>
      <c r="P1353" s="247"/>
      <c r="Q1353" s="247"/>
      <c r="R1353" s="247"/>
      <c r="S1353" s="247"/>
      <c r="T1353" s="247"/>
      <c r="U1353" s="247"/>
      <c r="V1353" s="247"/>
      <c r="W1353" s="247"/>
      <c r="X1353" s="247"/>
      <c r="Y1353" s="247"/>
      <c r="Z1353" s="247"/>
      <c r="AA1353" s="247"/>
      <c r="AB1353" s="247"/>
      <c r="AC1353" s="248">
        <v>66.319999999999993</v>
      </c>
      <c r="AD1353" s="248"/>
    </row>
    <row r="1354" spans="3:30">
      <c r="C1354" s="169" t="s">
        <v>2</v>
      </c>
      <c r="G1354" s="169" t="s">
        <v>2</v>
      </c>
      <c r="K1354" s="169" t="s">
        <v>2</v>
      </c>
      <c r="O1354" s="247" t="s">
        <v>642</v>
      </c>
      <c r="P1354" s="247"/>
      <c r="Q1354" s="247"/>
      <c r="R1354" s="247"/>
      <c r="S1354" s="247"/>
      <c r="T1354" s="247"/>
      <c r="U1354" s="247"/>
      <c r="V1354" s="247"/>
      <c r="W1354" s="247"/>
      <c r="X1354" s="247"/>
      <c r="Y1354" s="247"/>
      <c r="Z1354" s="247"/>
      <c r="AA1354" s="247"/>
      <c r="AB1354" s="247"/>
      <c r="AC1354" s="248">
        <v>132.76</v>
      </c>
      <c r="AD1354" s="248"/>
    </row>
    <row r="1355" spans="3:30">
      <c r="C1355" s="169" t="s">
        <v>2</v>
      </c>
      <c r="G1355" s="169" t="s">
        <v>2</v>
      </c>
      <c r="K1355" s="169" t="s">
        <v>2</v>
      </c>
      <c r="O1355" s="247" t="s">
        <v>2452</v>
      </c>
      <c r="P1355" s="247"/>
      <c r="Q1355" s="247"/>
      <c r="R1355" s="247"/>
      <c r="S1355" s="247"/>
      <c r="T1355" s="247"/>
      <c r="U1355" s="247"/>
      <c r="V1355" s="247"/>
      <c r="W1355" s="247"/>
      <c r="X1355" s="247"/>
      <c r="Y1355" s="247"/>
      <c r="Z1355" s="247"/>
      <c r="AA1355" s="247"/>
      <c r="AB1355" s="247"/>
      <c r="AC1355" s="248">
        <v>29.01</v>
      </c>
      <c r="AD1355" s="248"/>
    </row>
    <row r="1356" spans="3:30">
      <c r="C1356" s="169" t="s">
        <v>2</v>
      </c>
      <c r="G1356" s="169" t="s">
        <v>2</v>
      </c>
      <c r="K1356" s="169" t="s">
        <v>2</v>
      </c>
      <c r="O1356" s="247" t="s">
        <v>2453</v>
      </c>
      <c r="P1356" s="247"/>
      <c r="Q1356" s="247"/>
      <c r="R1356" s="247"/>
      <c r="S1356" s="247"/>
      <c r="T1356" s="247"/>
      <c r="U1356" s="247"/>
      <c r="V1356" s="247"/>
      <c r="W1356" s="247"/>
      <c r="X1356" s="247"/>
      <c r="Y1356" s="247"/>
      <c r="Z1356" s="247"/>
      <c r="AA1356" s="247"/>
      <c r="AB1356" s="247"/>
      <c r="AC1356" s="248">
        <v>13.24</v>
      </c>
      <c r="AD1356" s="248"/>
    </row>
    <row r="1357" spans="3:30">
      <c r="C1357" s="169" t="s">
        <v>2</v>
      </c>
      <c r="G1357" s="169" t="s">
        <v>2</v>
      </c>
      <c r="K1357" s="169" t="s">
        <v>2</v>
      </c>
      <c r="O1357" s="247" t="s">
        <v>2454</v>
      </c>
      <c r="P1357" s="247"/>
      <c r="Q1357" s="247"/>
      <c r="R1357" s="247"/>
      <c r="S1357" s="247"/>
      <c r="T1357" s="247"/>
      <c r="U1357" s="247"/>
      <c r="V1357" s="247"/>
      <c r="W1357" s="247"/>
      <c r="X1357" s="247"/>
      <c r="Y1357" s="247"/>
      <c r="Z1357" s="247"/>
      <c r="AA1357" s="247"/>
      <c r="AB1357" s="247"/>
      <c r="AC1357" s="248">
        <v>141.06</v>
      </c>
      <c r="AD1357" s="248"/>
    </row>
    <row r="1358" spans="3:30">
      <c r="C1358" s="169" t="s">
        <v>2</v>
      </c>
      <c r="G1358" s="169" t="s">
        <v>2</v>
      </c>
      <c r="K1358" s="169" t="s">
        <v>2</v>
      </c>
      <c r="O1358" s="247" t="s">
        <v>2455</v>
      </c>
      <c r="P1358" s="247"/>
      <c r="Q1358" s="247"/>
      <c r="R1358" s="247"/>
      <c r="S1358" s="247"/>
      <c r="T1358" s="247"/>
      <c r="U1358" s="247"/>
      <c r="V1358" s="247"/>
      <c r="W1358" s="247"/>
      <c r="X1358" s="247"/>
      <c r="Y1358" s="247"/>
      <c r="Z1358" s="247"/>
      <c r="AA1358" s="247"/>
      <c r="AB1358" s="247"/>
      <c r="AC1358" s="248">
        <v>68.02</v>
      </c>
      <c r="AD1358" s="248"/>
    </row>
    <row r="1359" spans="3:30">
      <c r="C1359" s="169" t="s">
        <v>2</v>
      </c>
      <c r="G1359" s="169" t="s">
        <v>2</v>
      </c>
      <c r="K1359" s="169" t="s">
        <v>2</v>
      </c>
      <c r="O1359" s="247" t="s">
        <v>2456</v>
      </c>
      <c r="P1359" s="247"/>
      <c r="Q1359" s="247"/>
      <c r="R1359" s="247"/>
      <c r="S1359" s="247"/>
      <c r="T1359" s="247"/>
      <c r="U1359" s="247"/>
      <c r="V1359" s="247"/>
      <c r="W1359" s="247"/>
      <c r="X1359" s="247"/>
      <c r="Y1359" s="247"/>
      <c r="Z1359" s="247"/>
      <c r="AA1359" s="247"/>
      <c r="AB1359" s="247"/>
      <c r="AC1359" s="248">
        <v>17.39</v>
      </c>
      <c r="AD1359" s="248"/>
    </row>
    <row r="1360" spans="3:30">
      <c r="C1360" s="169" t="s">
        <v>2</v>
      </c>
      <c r="G1360" s="169" t="s">
        <v>2</v>
      </c>
      <c r="K1360" s="169" t="s">
        <v>2</v>
      </c>
      <c r="O1360" s="247" t="s">
        <v>2457</v>
      </c>
      <c r="P1360" s="247"/>
      <c r="Q1360" s="247"/>
      <c r="R1360" s="247"/>
      <c r="S1360" s="247"/>
      <c r="T1360" s="247"/>
      <c r="U1360" s="247"/>
      <c r="V1360" s="247"/>
      <c r="W1360" s="247"/>
      <c r="X1360" s="247"/>
      <c r="Y1360" s="247"/>
      <c r="Z1360" s="247"/>
      <c r="AA1360" s="247"/>
      <c r="AB1360" s="247"/>
      <c r="AC1360" s="248">
        <v>50.59</v>
      </c>
      <c r="AD1360" s="248"/>
    </row>
    <row r="1361" spans="3:30">
      <c r="C1361" s="169" t="s">
        <v>2</v>
      </c>
      <c r="G1361" s="169" t="s">
        <v>2</v>
      </c>
      <c r="K1361" s="169" t="s">
        <v>2</v>
      </c>
      <c r="O1361" s="247" t="s">
        <v>2458</v>
      </c>
      <c r="P1361" s="247"/>
      <c r="Q1361" s="247"/>
      <c r="R1361" s="247"/>
      <c r="S1361" s="247"/>
      <c r="T1361" s="247"/>
      <c r="U1361" s="247"/>
      <c r="V1361" s="247"/>
      <c r="W1361" s="247"/>
      <c r="X1361" s="247"/>
      <c r="Y1361" s="247"/>
      <c r="Z1361" s="247"/>
      <c r="AA1361" s="247"/>
      <c r="AB1361" s="247"/>
      <c r="AC1361" s="248">
        <v>20.71</v>
      </c>
      <c r="AD1361" s="248"/>
    </row>
    <row r="1362" spans="3:30">
      <c r="C1362" s="169" t="s">
        <v>2</v>
      </c>
      <c r="G1362" s="169" t="s">
        <v>2</v>
      </c>
      <c r="K1362" s="169" t="s">
        <v>2</v>
      </c>
      <c r="O1362" s="247" t="s">
        <v>2459</v>
      </c>
      <c r="P1362" s="247"/>
      <c r="Q1362" s="247"/>
      <c r="R1362" s="247"/>
      <c r="S1362" s="247"/>
      <c r="T1362" s="247"/>
      <c r="U1362" s="247"/>
      <c r="V1362" s="247"/>
      <c r="W1362" s="247"/>
      <c r="X1362" s="247"/>
      <c r="Y1362" s="247"/>
      <c r="Z1362" s="247"/>
      <c r="AA1362" s="247"/>
      <c r="AB1362" s="247"/>
      <c r="AC1362" s="248">
        <v>14.07</v>
      </c>
      <c r="AD1362" s="248"/>
    </row>
    <row r="1363" spans="3:30">
      <c r="C1363" s="169" t="s">
        <v>2</v>
      </c>
      <c r="G1363" s="169" t="s">
        <v>2</v>
      </c>
      <c r="K1363" s="169" t="s">
        <v>2</v>
      </c>
      <c r="O1363" s="247" t="s">
        <v>2460</v>
      </c>
      <c r="P1363" s="247"/>
      <c r="Q1363" s="247"/>
      <c r="R1363" s="247"/>
      <c r="S1363" s="247"/>
      <c r="T1363" s="247"/>
      <c r="U1363" s="247"/>
      <c r="V1363" s="247"/>
      <c r="W1363" s="247"/>
      <c r="X1363" s="247"/>
      <c r="Y1363" s="247"/>
      <c r="Z1363" s="247"/>
      <c r="AA1363" s="247"/>
      <c r="AB1363" s="247"/>
      <c r="AC1363" s="248">
        <v>16.559999999999999</v>
      </c>
      <c r="AD1363" s="248"/>
    </row>
    <row r="1364" spans="3:30">
      <c r="C1364" s="169" t="s">
        <v>2</v>
      </c>
      <c r="G1364" s="169" t="s">
        <v>2</v>
      </c>
      <c r="K1364" s="169" t="s">
        <v>2</v>
      </c>
      <c r="O1364" s="247" t="s">
        <v>2461</v>
      </c>
      <c r="P1364" s="247"/>
      <c r="Q1364" s="247"/>
      <c r="R1364" s="247"/>
      <c r="S1364" s="247"/>
      <c r="T1364" s="247"/>
      <c r="U1364" s="247"/>
      <c r="V1364" s="247"/>
      <c r="W1364" s="247"/>
      <c r="X1364" s="247"/>
      <c r="Y1364" s="247"/>
      <c r="Z1364" s="247"/>
      <c r="AA1364" s="247"/>
      <c r="AB1364" s="247"/>
      <c r="AC1364" s="248">
        <v>35.65</v>
      </c>
      <c r="AD1364" s="248"/>
    </row>
    <row r="1365" spans="3:30">
      <c r="C1365" s="169" t="s">
        <v>2</v>
      </c>
      <c r="G1365" s="169" t="s">
        <v>2</v>
      </c>
      <c r="K1365" s="169" t="s">
        <v>2</v>
      </c>
      <c r="O1365" s="247" t="s">
        <v>2462</v>
      </c>
      <c r="P1365" s="247"/>
      <c r="Q1365" s="247"/>
      <c r="R1365" s="247"/>
      <c r="S1365" s="247"/>
      <c r="T1365" s="247"/>
      <c r="U1365" s="247"/>
      <c r="V1365" s="247"/>
      <c r="W1365" s="247"/>
      <c r="X1365" s="247"/>
      <c r="Y1365" s="247"/>
      <c r="Z1365" s="247"/>
      <c r="AA1365" s="247"/>
      <c r="AB1365" s="247"/>
      <c r="AC1365" s="248">
        <v>1599.95</v>
      </c>
      <c r="AD1365" s="248"/>
    </row>
    <row r="1366" spans="3:30">
      <c r="C1366" s="169" t="s">
        <v>2</v>
      </c>
      <c r="G1366" s="169" t="s">
        <v>2</v>
      </c>
      <c r="K1366" s="169" t="s">
        <v>2</v>
      </c>
      <c r="O1366" s="247" t="s">
        <v>2463</v>
      </c>
      <c r="P1366" s="247"/>
      <c r="Q1366" s="247"/>
      <c r="R1366" s="247"/>
      <c r="S1366" s="247"/>
      <c r="T1366" s="247"/>
      <c r="U1366" s="247"/>
      <c r="V1366" s="247"/>
      <c r="W1366" s="247"/>
      <c r="X1366" s="247"/>
      <c r="Y1366" s="247"/>
      <c r="Z1366" s="247"/>
      <c r="AA1366" s="247"/>
      <c r="AB1366" s="247"/>
      <c r="AC1366" s="248">
        <v>365.12</v>
      </c>
      <c r="AD1366" s="248"/>
    </row>
    <row r="1367" spans="3:30">
      <c r="C1367" s="169" t="s">
        <v>2</v>
      </c>
      <c r="G1367" s="169" t="s">
        <v>2</v>
      </c>
      <c r="K1367" s="169" t="s">
        <v>2</v>
      </c>
      <c r="O1367" s="247" t="s">
        <v>2464</v>
      </c>
      <c r="P1367" s="247"/>
      <c r="Q1367" s="247"/>
      <c r="R1367" s="247"/>
      <c r="S1367" s="247"/>
      <c r="T1367" s="247"/>
      <c r="U1367" s="247"/>
      <c r="V1367" s="247"/>
      <c r="W1367" s="247"/>
      <c r="X1367" s="247"/>
      <c r="Y1367" s="247"/>
      <c r="Z1367" s="247"/>
      <c r="AA1367" s="247"/>
      <c r="AB1367" s="247"/>
      <c r="AC1367" s="248">
        <v>28.18</v>
      </c>
      <c r="AD1367" s="248"/>
    </row>
    <row r="1368" spans="3:30">
      <c r="C1368" s="169" t="s">
        <v>2</v>
      </c>
      <c r="G1368" s="169" t="s">
        <v>2</v>
      </c>
      <c r="K1368" s="169" t="s">
        <v>2</v>
      </c>
      <c r="O1368" s="247" t="s">
        <v>2465</v>
      </c>
      <c r="P1368" s="247"/>
      <c r="Q1368" s="247"/>
      <c r="R1368" s="247"/>
      <c r="S1368" s="247"/>
      <c r="T1368" s="247"/>
      <c r="U1368" s="247"/>
      <c r="V1368" s="247"/>
      <c r="W1368" s="247"/>
      <c r="X1368" s="247"/>
      <c r="Y1368" s="247"/>
      <c r="Z1368" s="247"/>
      <c r="AA1368" s="247"/>
      <c r="AB1368" s="247"/>
      <c r="AC1368" s="248">
        <v>614.12</v>
      </c>
      <c r="AD1368" s="248"/>
    </row>
    <row r="1369" spans="3:30">
      <c r="C1369" s="169" t="s">
        <v>2</v>
      </c>
      <c r="G1369" s="169" t="s">
        <v>2</v>
      </c>
      <c r="K1369" s="169" t="s">
        <v>2</v>
      </c>
      <c r="O1369" s="247" t="s">
        <v>643</v>
      </c>
      <c r="P1369" s="247"/>
      <c r="Q1369" s="247"/>
      <c r="R1369" s="247"/>
      <c r="S1369" s="247"/>
      <c r="T1369" s="247"/>
      <c r="U1369" s="247"/>
      <c r="V1369" s="247"/>
      <c r="W1369" s="247"/>
      <c r="X1369" s="247"/>
      <c r="Y1369" s="247"/>
      <c r="Z1369" s="247"/>
      <c r="AA1369" s="247"/>
      <c r="AB1369" s="247"/>
      <c r="AC1369" s="248">
        <v>58.06</v>
      </c>
      <c r="AD1369" s="248"/>
    </row>
    <row r="1370" spans="3:30">
      <c r="C1370" s="169" t="s">
        <v>2</v>
      </c>
      <c r="G1370" s="169" t="s">
        <v>2</v>
      </c>
      <c r="K1370" s="169" t="s">
        <v>2</v>
      </c>
      <c r="O1370" s="247" t="s">
        <v>2466</v>
      </c>
      <c r="P1370" s="247"/>
      <c r="Q1370" s="247"/>
      <c r="R1370" s="247"/>
      <c r="S1370" s="247"/>
      <c r="T1370" s="247"/>
      <c r="U1370" s="247"/>
      <c r="V1370" s="247"/>
      <c r="W1370" s="247"/>
      <c r="X1370" s="247"/>
      <c r="Y1370" s="247"/>
      <c r="Z1370" s="247"/>
      <c r="AA1370" s="247"/>
      <c r="AB1370" s="247"/>
      <c r="AC1370" s="248">
        <v>207.46</v>
      </c>
      <c r="AD1370" s="248"/>
    </row>
    <row r="1371" spans="3:30">
      <c r="C1371" s="169" t="s">
        <v>2</v>
      </c>
      <c r="G1371" s="169" t="s">
        <v>2</v>
      </c>
      <c r="K1371" s="169" t="s">
        <v>2</v>
      </c>
      <c r="O1371" s="247" t="s">
        <v>2467</v>
      </c>
      <c r="P1371" s="247"/>
      <c r="Q1371" s="247"/>
      <c r="R1371" s="247"/>
      <c r="S1371" s="247"/>
      <c r="T1371" s="247"/>
      <c r="U1371" s="247"/>
      <c r="V1371" s="247"/>
      <c r="W1371" s="247"/>
      <c r="X1371" s="247"/>
      <c r="Y1371" s="247"/>
      <c r="Z1371" s="247"/>
      <c r="AA1371" s="247"/>
      <c r="AB1371" s="247"/>
      <c r="AC1371" s="248">
        <v>390.06</v>
      </c>
      <c r="AD1371" s="248"/>
    </row>
    <row r="1372" spans="3:30">
      <c r="C1372" s="169" t="s">
        <v>2</v>
      </c>
      <c r="G1372" s="169" t="s">
        <v>2</v>
      </c>
      <c r="K1372" s="169" t="s">
        <v>2</v>
      </c>
      <c r="O1372" s="247" t="s">
        <v>2468</v>
      </c>
      <c r="P1372" s="247"/>
      <c r="Q1372" s="247"/>
      <c r="R1372" s="247"/>
      <c r="S1372" s="247"/>
      <c r="T1372" s="247"/>
      <c r="U1372" s="247"/>
      <c r="V1372" s="247"/>
      <c r="W1372" s="247"/>
      <c r="X1372" s="247"/>
      <c r="Y1372" s="247"/>
      <c r="Z1372" s="247"/>
      <c r="AA1372" s="247"/>
      <c r="AB1372" s="247"/>
      <c r="AC1372" s="248">
        <v>37.31</v>
      </c>
      <c r="AD1372" s="248"/>
    </row>
    <row r="1373" spans="3:30">
      <c r="C1373" s="169" t="s">
        <v>2</v>
      </c>
      <c r="G1373" s="169" t="s">
        <v>2</v>
      </c>
      <c r="K1373" s="169" t="s">
        <v>2</v>
      </c>
      <c r="O1373" s="247" t="s">
        <v>2469</v>
      </c>
      <c r="P1373" s="247"/>
      <c r="Q1373" s="247"/>
      <c r="R1373" s="247"/>
      <c r="S1373" s="247"/>
      <c r="T1373" s="247"/>
      <c r="U1373" s="247"/>
      <c r="V1373" s="247"/>
      <c r="W1373" s="247"/>
      <c r="X1373" s="247"/>
      <c r="Y1373" s="247"/>
      <c r="Z1373" s="247"/>
      <c r="AA1373" s="247"/>
      <c r="AB1373" s="247"/>
      <c r="AC1373" s="248">
        <v>659.85</v>
      </c>
      <c r="AD1373" s="248"/>
    </row>
    <row r="1374" spans="3:30">
      <c r="C1374" s="169" t="s">
        <v>2</v>
      </c>
      <c r="G1374" s="169" t="s">
        <v>2</v>
      </c>
      <c r="K1374" s="169" t="s">
        <v>2</v>
      </c>
      <c r="O1374" s="247" t="s">
        <v>2470</v>
      </c>
      <c r="P1374" s="247"/>
      <c r="Q1374" s="247"/>
      <c r="R1374" s="247"/>
      <c r="S1374" s="247"/>
      <c r="T1374" s="247"/>
      <c r="U1374" s="247"/>
      <c r="V1374" s="247"/>
      <c r="W1374" s="247"/>
      <c r="X1374" s="247"/>
      <c r="Y1374" s="247"/>
      <c r="Z1374" s="247"/>
      <c r="AA1374" s="247"/>
      <c r="AB1374" s="247"/>
      <c r="AC1374" s="248">
        <v>157.66</v>
      </c>
      <c r="AD1374" s="248"/>
    </row>
    <row r="1375" spans="3:30">
      <c r="C1375" s="169" t="s">
        <v>2</v>
      </c>
      <c r="G1375" s="169" t="s">
        <v>2</v>
      </c>
      <c r="K1375" s="169" t="s">
        <v>2</v>
      </c>
      <c r="O1375" s="247" t="s">
        <v>2471</v>
      </c>
      <c r="P1375" s="247"/>
      <c r="Q1375" s="247"/>
      <c r="R1375" s="247"/>
      <c r="S1375" s="247"/>
      <c r="T1375" s="247"/>
      <c r="U1375" s="247"/>
      <c r="V1375" s="247"/>
      <c r="W1375" s="247"/>
      <c r="X1375" s="247"/>
      <c r="Y1375" s="247"/>
      <c r="Z1375" s="247"/>
      <c r="AA1375" s="247"/>
      <c r="AB1375" s="247"/>
      <c r="AC1375" s="248">
        <v>149.24</v>
      </c>
      <c r="AD1375" s="248"/>
    </row>
    <row r="1376" spans="3:30">
      <c r="C1376" s="169" t="s">
        <v>2</v>
      </c>
      <c r="G1376" s="169" t="s">
        <v>2</v>
      </c>
      <c r="K1376" s="169" t="s">
        <v>2</v>
      </c>
      <c r="O1376" s="247" t="s">
        <v>2472</v>
      </c>
      <c r="P1376" s="247"/>
      <c r="Q1376" s="247"/>
      <c r="R1376" s="247"/>
      <c r="S1376" s="247"/>
      <c r="T1376" s="247"/>
      <c r="U1376" s="247"/>
      <c r="V1376" s="247"/>
      <c r="W1376" s="247"/>
      <c r="X1376" s="247"/>
      <c r="Y1376" s="247"/>
      <c r="Z1376" s="247"/>
      <c r="AA1376" s="247"/>
      <c r="AB1376" s="247"/>
      <c r="AC1376" s="248">
        <v>145.91999999999999</v>
      </c>
      <c r="AD1376" s="248"/>
    </row>
    <row r="1377" spans="1:30">
      <c r="C1377" s="169" t="s">
        <v>2</v>
      </c>
      <c r="G1377" s="169" t="s">
        <v>2</v>
      </c>
      <c r="K1377" s="169" t="s">
        <v>2</v>
      </c>
      <c r="O1377" s="247" t="s">
        <v>2473</v>
      </c>
      <c r="P1377" s="247"/>
      <c r="Q1377" s="247"/>
      <c r="R1377" s="247"/>
      <c r="S1377" s="247"/>
      <c r="T1377" s="247"/>
      <c r="U1377" s="247"/>
      <c r="V1377" s="247"/>
      <c r="W1377" s="247"/>
      <c r="X1377" s="247"/>
      <c r="Y1377" s="247"/>
      <c r="Z1377" s="247"/>
      <c r="AA1377" s="247"/>
      <c r="AB1377" s="247"/>
      <c r="AC1377" s="248">
        <v>286.31</v>
      </c>
      <c r="AD1377" s="248"/>
    </row>
    <row r="1378" spans="1:30">
      <c r="C1378" s="169" t="s">
        <v>2</v>
      </c>
      <c r="G1378" s="169" t="s">
        <v>2</v>
      </c>
      <c r="K1378" s="169" t="s">
        <v>2</v>
      </c>
      <c r="O1378" s="247" t="s">
        <v>2474</v>
      </c>
      <c r="P1378" s="247"/>
      <c r="Q1378" s="247"/>
      <c r="R1378" s="247"/>
      <c r="S1378" s="247"/>
      <c r="T1378" s="247"/>
      <c r="U1378" s="247"/>
      <c r="V1378" s="247"/>
      <c r="W1378" s="247"/>
      <c r="X1378" s="247"/>
      <c r="Y1378" s="247"/>
      <c r="Z1378" s="247"/>
      <c r="AA1378" s="247"/>
      <c r="AB1378" s="247"/>
      <c r="AC1378" s="248">
        <v>81.3</v>
      </c>
      <c r="AD1378" s="248"/>
    </row>
    <row r="1379" spans="1:30">
      <c r="B1379" s="229" t="s">
        <v>2475</v>
      </c>
      <c r="C1379" s="229"/>
      <c r="D1379" s="229"/>
      <c r="F1379" s="229" t="s">
        <v>1614</v>
      </c>
      <c r="G1379" s="229"/>
      <c r="H1379" s="229"/>
      <c r="I1379" s="229"/>
      <c r="J1379" s="229" t="s">
        <v>636</v>
      </c>
      <c r="K1379" s="229"/>
      <c r="L1379" s="229"/>
      <c r="N1379" s="229" t="s">
        <v>637</v>
      </c>
      <c r="O1379" s="229"/>
      <c r="P1379" s="229"/>
      <c r="Q1379" s="229"/>
      <c r="R1379" s="229"/>
      <c r="S1379" s="229"/>
      <c r="T1379" s="229"/>
      <c r="U1379" s="229"/>
      <c r="V1379" s="229"/>
      <c r="W1379" s="229"/>
      <c r="X1379" s="229"/>
      <c r="Y1379" s="229"/>
      <c r="Z1379" s="229"/>
      <c r="AA1379" s="229"/>
      <c r="AC1379" s="249">
        <v>231.29</v>
      </c>
      <c r="AD1379" s="249"/>
    </row>
    <row r="1380" spans="1:30">
      <c r="C1380" s="169" t="s">
        <v>2</v>
      </c>
      <c r="G1380" s="169" t="s">
        <v>2</v>
      </c>
      <c r="K1380" s="169" t="s">
        <v>2</v>
      </c>
      <c r="O1380" s="247" t="s">
        <v>2476</v>
      </c>
      <c r="P1380" s="247"/>
      <c r="Q1380" s="247"/>
      <c r="R1380" s="247"/>
      <c r="S1380" s="247"/>
      <c r="T1380" s="247"/>
      <c r="U1380" s="247"/>
      <c r="V1380" s="247"/>
      <c r="W1380" s="247"/>
      <c r="X1380" s="247"/>
      <c r="Y1380" s="247"/>
      <c r="Z1380" s="247"/>
      <c r="AA1380" s="247"/>
      <c r="AB1380" s="247"/>
    </row>
    <row r="1381" spans="1:30">
      <c r="B1381" s="229" t="s">
        <v>1683</v>
      </c>
      <c r="C1381" s="229"/>
      <c r="D1381" s="229"/>
      <c r="F1381" s="229" t="s">
        <v>1614</v>
      </c>
      <c r="G1381" s="229"/>
      <c r="H1381" s="229"/>
      <c r="I1381" s="229"/>
      <c r="J1381" s="229" t="s">
        <v>426</v>
      </c>
      <c r="K1381" s="229"/>
      <c r="L1381" s="229"/>
      <c r="N1381" s="229" t="s">
        <v>427</v>
      </c>
      <c r="O1381" s="229"/>
      <c r="P1381" s="229"/>
      <c r="Q1381" s="229"/>
      <c r="R1381" s="229"/>
      <c r="S1381" s="229"/>
      <c r="T1381" s="229"/>
      <c r="U1381" s="229"/>
      <c r="V1381" s="229"/>
      <c r="W1381" s="229"/>
      <c r="X1381" s="229"/>
      <c r="Y1381" s="229"/>
      <c r="Z1381" s="229"/>
      <c r="AA1381" s="229"/>
      <c r="AC1381" s="249">
        <v>1773.94</v>
      </c>
      <c r="AD1381" s="249"/>
    </row>
    <row r="1382" spans="1:30">
      <c r="C1382" s="169" t="s">
        <v>2</v>
      </c>
      <c r="G1382" s="169" t="s">
        <v>2</v>
      </c>
      <c r="K1382" s="169" t="s">
        <v>2</v>
      </c>
      <c r="O1382" s="247" t="s">
        <v>2202</v>
      </c>
      <c r="P1382" s="247"/>
      <c r="Q1382" s="247"/>
      <c r="R1382" s="247"/>
      <c r="S1382" s="247"/>
      <c r="T1382" s="247"/>
      <c r="U1382" s="247"/>
      <c r="V1382" s="247"/>
      <c r="W1382" s="247"/>
      <c r="X1382" s="247"/>
      <c r="Y1382" s="247"/>
      <c r="Z1382" s="247"/>
      <c r="AA1382" s="247"/>
      <c r="AB1382" s="247"/>
    </row>
    <row r="1383" spans="1:30">
      <c r="B1383" s="229" t="s">
        <v>2477</v>
      </c>
      <c r="C1383" s="229"/>
      <c r="D1383" s="229"/>
      <c r="F1383" s="229" t="s">
        <v>1614</v>
      </c>
      <c r="G1383" s="229"/>
      <c r="H1383" s="229"/>
      <c r="I1383" s="229"/>
      <c r="J1383" s="229" t="s">
        <v>590</v>
      </c>
      <c r="K1383" s="229"/>
      <c r="L1383" s="229"/>
      <c r="N1383" s="229" t="s">
        <v>591</v>
      </c>
      <c r="O1383" s="229"/>
      <c r="P1383" s="229"/>
      <c r="Q1383" s="229"/>
      <c r="R1383" s="229"/>
      <c r="S1383" s="229"/>
      <c r="T1383" s="229"/>
      <c r="U1383" s="229"/>
      <c r="V1383" s="229"/>
      <c r="W1383" s="229"/>
      <c r="X1383" s="229"/>
      <c r="Y1383" s="229"/>
      <c r="Z1383" s="229"/>
      <c r="AA1383" s="229"/>
      <c r="AC1383" s="249">
        <v>440</v>
      </c>
      <c r="AD1383" s="249"/>
    </row>
    <row r="1384" spans="1:30">
      <c r="C1384" s="169" t="s">
        <v>2</v>
      </c>
      <c r="G1384" s="169" t="s">
        <v>2</v>
      </c>
      <c r="K1384" s="169" t="s">
        <v>2</v>
      </c>
      <c r="O1384" s="247" t="s">
        <v>2478</v>
      </c>
      <c r="P1384" s="247"/>
      <c r="Q1384" s="247"/>
      <c r="R1384" s="247"/>
      <c r="S1384" s="247"/>
      <c r="T1384" s="247"/>
      <c r="U1384" s="247"/>
      <c r="V1384" s="247"/>
      <c r="W1384" s="247"/>
      <c r="X1384" s="247"/>
      <c r="Y1384" s="247"/>
      <c r="Z1384" s="247"/>
      <c r="AA1384" s="247"/>
      <c r="AB1384" s="247"/>
    </row>
    <row r="1385" spans="1:30">
      <c r="B1385" s="229" t="s">
        <v>1692</v>
      </c>
      <c r="C1385" s="229"/>
      <c r="D1385" s="229"/>
      <c r="F1385" s="229" t="s">
        <v>1693</v>
      </c>
      <c r="G1385" s="229"/>
      <c r="H1385" s="229"/>
      <c r="I1385" s="229"/>
      <c r="J1385" s="229" t="s">
        <v>355</v>
      </c>
      <c r="K1385" s="229"/>
      <c r="L1385" s="229"/>
      <c r="N1385" s="229" t="s">
        <v>356</v>
      </c>
      <c r="O1385" s="229"/>
      <c r="P1385" s="229"/>
      <c r="Q1385" s="229"/>
      <c r="R1385" s="229"/>
      <c r="S1385" s="229"/>
      <c r="T1385" s="229"/>
      <c r="U1385" s="229"/>
      <c r="V1385" s="229"/>
      <c r="W1385" s="229"/>
      <c r="X1385" s="229"/>
      <c r="Y1385" s="229"/>
      <c r="Z1385" s="229"/>
      <c r="AA1385" s="229"/>
      <c r="AC1385" s="249">
        <v>285.16000000000003</v>
      </c>
      <c r="AD1385" s="249"/>
    </row>
    <row r="1386" spans="1:30">
      <c r="C1386" s="169" t="s">
        <v>2</v>
      </c>
      <c r="G1386" s="169" t="s">
        <v>2</v>
      </c>
      <c r="K1386" s="169" t="s">
        <v>2</v>
      </c>
      <c r="O1386" s="247" t="s">
        <v>2479</v>
      </c>
      <c r="P1386" s="247"/>
      <c r="Q1386" s="247"/>
      <c r="R1386" s="247"/>
      <c r="S1386" s="247"/>
      <c r="T1386" s="247"/>
      <c r="U1386" s="247"/>
      <c r="V1386" s="247"/>
      <c r="W1386" s="247"/>
      <c r="X1386" s="247"/>
      <c r="Y1386" s="247"/>
      <c r="Z1386" s="247"/>
      <c r="AA1386" s="247"/>
      <c r="AB1386" s="247"/>
    </row>
    <row r="1387" spans="1:30" ht="10.5" customHeight="1"/>
    <row r="1388" spans="1:30" ht="12" customHeight="1"/>
    <row r="1389" spans="1:30" ht="13.5" customHeight="1">
      <c r="A1389" s="227" t="s">
        <v>1568</v>
      </c>
      <c r="B1389" s="227"/>
      <c r="C1389" s="227"/>
      <c r="D1389" s="227"/>
      <c r="E1389" s="227"/>
      <c r="F1389" s="227"/>
      <c r="G1389" s="227"/>
      <c r="H1389" s="227"/>
      <c r="I1389" s="227"/>
      <c r="J1389" s="227"/>
      <c r="K1389" s="227"/>
      <c r="L1389" s="227"/>
      <c r="M1389" s="227"/>
      <c r="R1389" s="228" t="s">
        <v>2480</v>
      </c>
      <c r="S1389" s="228"/>
      <c r="T1389" s="228"/>
      <c r="U1389" s="228"/>
      <c r="V1389" s="228"/>
      <c r="W1389" s="228"/>
      <c r="X1389" s="228"/>
      <c r="Y1389" s="228"/>
      <c r="Z1389" s="228"/>
      <c r="AA1389" s="228"/>
      <c r="AB1389" s="228"/>
      <c r="AC1389" s="228"/>
      <c r="AD1389" s="228"/>
    </row>
    <row r="1390" spans="1:30" ht="25.5" customHeight="1">
      <c r="C1390" s="237" t="s">
        <v>347</v>
      </c>
      <c r="D1390" s="237"/>
      <c r="E1390" s="237"/>
      <c r="F1390" s="237"/>
      <c r="G1390" s="237"/>
      <c r="H1390" s="237"/>
      <c r="I1390" s="237"/>
      <c r="J1390" s="237"/>
      <c r="K1390" s="237"/>
      <c r="L1390" s="237"/>
      <c r="M1390" s="237"/>
      <c r="N1390" s="237"/>
      <c r="O1390" s="237"/>
      <c r="P1390" s="237"/>
      <c r="Q1390" s="237"/>
      <c r="R1390" s="237"/>
      <c r="S1390" s="237"/>
      <c r="T1390" s="237"/>
      <c r="U1390" s="237"/>
      <c r="V1390" s="237"/>
      <c r="W1390" s="237"/>
      <c r="X1390" s="237"/>
      <c r="Y1390" s="237"/>
      <c r="Z1390" s="237"/>
      <c r="AA1390" s="237"/>
      <c r="AB1390" s="237"/>
      <c r="AC1390" s="237"/>
    </row>
    <row r="1391" spans="1:30" ht="7.5" customHeight="1"/>
    <row r="1392" spans="1:30" ht="18.75" customHeight="1">
      <c r="I1392" s="243" t="s">
        <v>348</v>
      </c>
      <c r="J1392" s="243"/>
      <c r="K1392" s="243"/>
      <c r="L1392" s="243"/>
      <c r="M1392" s="243"/>
      <c r="N1392" s="243"/>
      <c r="O1392" s="243"/>
      <c r="P1392" s="243"/>
      <c r="S1392" s="244" t="s">
        <v>1517</v>
      </c>
      <c r="T1392" s="244"/>
      <c r="U1392" s="244"/>
      <c r="V1392" s="244"/>
      <c r="W1392" s="244"/>
      <c r="X1392" s="244"/>
      <c r="Y1392" s="244"/>
    </row>
    <row r="1393" spans="1:30" ht="6.75" customHeight="1"/>
    <row r="1394" spans="1:30" ht="14.25" customHeight="1">
      <c r="A1394" s="250" t="s">
        <v>614</v>
      </c>
      <c r="B1394" s="250"/>
      <c r="C1394" s="250"/>
      <c r="D1394" s="250"/>
      <c r="E1394" s="250"/>
      <c r="F1394" s="250"/>
      <c r="G1394" s="250"/>
      <c r="H1394" s="250"/>
      <c r="I1394" s="250"/>
      <c r="J1394" s="250"/>
      <c r="K1394" s="250"/>
      <c r="L1394" s="250"/>
      <c r="M1394" s="250"/>
      <c r="N1394" s="250"/>
      <c r="O1394" s="250"/>
    </row>
    <row r="1395" spans="1:30">
      <c r="B1395" s="251" t="s">
        <v>350</v>
      </c>
      <c r="C1395" s="251"/>
      <c r="D1395" s="251"/>
      <c r="F1395" s="251" t="s">
        <v>351</v>
      </c>
      <c r="G1395" s="251"/>
      <c r="H1395" s="251"/>
      <c r="I1395" s="251"/>
      <c r="J1395" s="251" t="s">
        <v>352</v>
      </c>
      <c r="K1395" s="251"/>
      <c r="L1395" s="251"/>
      <c r="N1395" s="251" t="s">
        <v>353</v>
      </c>
      <c r="O1395" s="251"/>
      <c r="P1395" s="251"/>
      <c r="Q1395" s="251"/>
      <c r="R1395" s="251"/>
      <c r="S1395" s="251"/>
      <c r="T1395" s="251"/>
      <c r="U1395" s="251"/>
      <c r="V1395" s="251"/>
      <c r="W1395" s="251"/>
      <c r="X1395" s="251"/>
      <c r="Y1395" s="251"/>
      <c r="Z1395" s="251"/>
      <c r="AA1395" s="251"/>
      <c r="AC1395" s="252" t="s">
        <v>354</v>
      </c>
      <c r="AD1395" s="252"/>
    </row>
    <row r="1396" spans="1:30">
      <c r="B1396" s="229" t="s">
        <v>1703</v>
      </c>
      <c r="C1396" s="229"/>
      <c r="D1396" s="229"/>
      <c r="F1396" s="229" t="s">
        <v>1693</v>
      </c>
      <c r="G1396" s="229"/>
      <c r="H1396" s="229"/>
      <c r="I1396" s="229"/>
      <c r="J1396" s="229" t="s">
        <v>357</v>
      </c>
      <c r="K1396" s="229"/>
      <c r="L1396" s="229"/>
      <c r="N1396" s="229" t="s">
        <v>358</v>
      </c>
      <c r="O1396" s="229"/>
      <c r="P1396" s="229"/>
      <c r="Q1396" s="229"/>
      <c r="R1396" s="229"/>
      <c r="S1396" s="229"/>
      <c r="T1396" s="229"/>
      <c r="U1396" s="229"/>
      <c r="V1396" s="229"/>
      <c r="W1396" s="229"/>
      <c r="X1396" s="229"/>
      <c r="Y1396" s="229"/>
      <c r="Z1396" s="229"/>
      <c r="AA1396" s="229"/>
      <c r="AC1396" s="249">
        <v>9979.1299999999992</v>
      </c>
      <c r="AD1396" s="249"/>
    </row>
    <row r="1397" spans="1:30">
      <c r="C1397" s="169" t="s">
        <v>2</v>
      </c>
      <c r="G1397" s="169" t="s">
        <v>2</v>
      </c>
      <c r="K1397" s="169" t="s">
        <v>2</v>
      </c>
      <c r="O1397" s="247" t="s">
        <v>2481</v>
      </c>
      <c r="P1397" s="247"/>
      <c r="Q1397" s="247"/>
      <c r="R1397" s="247"/>
      <c r="S1397" s="247"/>
      <c r="T1397" s="247"/>
      <c r="U1397" s="247"/>
      <c r="V1397" s="247"/>
      <c r="W1397" s="247"/>
      <c r="X1397" s="247"/>
      <c r="Y1397" s="247"/>
      <c r="Z1397" s="247"/>
      <c r="AA1397" s="247"/>
      <c r="AB1397" s="247"/>
      <c r="AC1397" s="248">
        <v>4819.28</v>
      </c>
      <c r="AD1397" s="248"/>
    </row>
    <row r="1398" spans="1:30">
      <c r="C1398" s="169" t="s">
        <v>2</v>
      </c>
      <c r="G1398" s="169" t="s">
        <v>2</v>
      </c>
      <c r="K1398" s="169" t="s">
        <v>2</v>
      </c>
      <c r="O1398" s="247" t="s">
        <v>2482</v>
      </c>
      <c r="P1398" s="247"/>
      <c r="Q1398" s="247"/>
      <c r="R1398" s="247"/>
      <c r="S1398" s="247"/>
      <c r="T1398" s="247"/>
      <c r="U1398" s="247"/>
      <c r="V1398" s="247"/>
      <c r="W1398" s="247"/>
      <c r="X1398" s="247"/>
      <c r="Y1398" s="247"/>
      <c r="Z1398" s="247"/>
      <c r="AA1398" s="247"/>
      <c r="AB1398" s="247"/>
      <c r="AC1398" s="248">
        <v>71.8</v>
      </c>
      <c r="AD1398" s="248"/>
    </row>
    <row r="1399" spans="1:30">
      <c r="C1399" s="169" t="s">
        <v>2</v>
      </c>
      <c r="G1399" s="169" t="s">
        <v>2</v>
      </c>
      <c r="K1399" s="169" t="s">
        <v>2</v>
      </c>
      <c r="O1399" s="247" t="s">
        <v>2481</v>
      </c>
      <c r="P1399" s="247"/>
      <c r="Q1399" s="247"/>
      <c r="R1399" s="247"/>
      <c r="S1399" s="247"/>
      <c r="T1399" s="247"/>
      <c r="U1399" s="247"/>
      <c r="V1399" s="247"/>
      <c r="W1399" s="247"/>
      <c r="X1399" s="247"/>
      <c r="Y1399" s="247"/>
      <c r="Z1399" s="247"/>
      <c r="AA1399" s="247"/>
      <c r="AB1399" s="247"/>
      <c r="AC1399" s="248">
        <v>4819.28</v>
      </c>
      <c r="AD1399" s="248"/>
    </row>
    <row r="1400" spans="1:30">
      <c r="C1400" s="169" t="s">
        <v>2</v>
      </c>
      <c r="G1400" s="169" t="s">
        <v>2</v>
      </c>
      <c r="K1400" s="169" t="s">
        <v>2</v>
      </c>
      <c r="O1400" s="247" t="s">
        <v>2483</v>
      </c>
      <c r="P1400" s="247"/>
      <c r="Q1400" s="247"/>
      <c r="R1400" s="247"/>
      <c r="S1400" s="247"/>
      <c r="T1400" s="247"/>
      <c r="U1400" s="247"/>
      <c r="V1400" s="247"/>
      <c r="W1400" s="247"/>
      <c r="X1400" s="247"/>
      <c r="Y1400" s="247"/>
      <c r="Z1400" s="247"/>
      <c r="AA1400" s="247"/>
      <c r="AB1400" s="247"/>
      <c r="AC1400" s="248">
        <v>71.8</v>
      </c>
      <c r="AD1400" s="248"/>
    </row>
    <row r="1401" spans="1:30">
      <c r="C1401" s="169" t="s">
        <v>2</v>
      </c>
      <c r="G1401" s="169" t="s">
        <v>2</v>
      </c>
      <c r="K1401" s="169" t="s">
        <v>2</v>
      </c>
      <c r="O1401" s="247" t="s">
        <v>2484</v>
      </c>
      <c r="P1401" s="247"/>
      <c r="Q1401" s="247"/>
      <c r="R1401" s="247"/>
      <c r="S1401" s="247"/>
      <c r="T1401" s="247"/>
      <c r="U1401" s="247"/>
      <c r="V1401" s="247"/>
      <c r="W1401" s="247"/>
      <c r="X1401" s="247"/>
      <c r="Y1401" s="247"/>
      <c r="Z1401" s="247"/>
      <c r="AA1401" s="247"/>
      <c r="AB1401" s="247"/>
      <c r="AC1401" s="248">
        <v>196.97</v>
      </c>
      <c r="AD1401" s="248"/>
    </row>
    <row r="1402" spans="1:30">
      <c r="B1402" s="229" t="s">
        <v>2485</v>
      </c>
      <c r="C1402" s="229"/>
      <c r="D1402" s="229"/>
      <c r="F1402" s="229" t="s">
        <v>1693</v>
      </c>
      <c r="G1402" s="229"/>
      <c r="H1402" s="229"/>
      <c r="I1402" s="229"/>
      <c r="J1402" s="229" t="s">
        <v>593</v>
      </c>
      <c r="K1402" s="229"/>
      <c r="L1402" s="229"/>
      <c r="N1402" s="229" t="s">
        <v>594</v>
      </c>
      <c r="O1402" s="229"/>
      <c r="P1402" s="229"/>
      <c r="Q1402" s="229"/>
      <c r="R1402" s="229"/>
      <c r="S1402" s="229"/>
      <c r="T1402" s="229"/>
      <c r="U1402" s="229"/>
      <c r="V1402" s="229"/>
      <c r="W1402" s="229"/>
      <c r="X1402" s="229"/>
      <c r="Y1402" s="229"/>
      <c r="Z1402" s="229"/>
      <c r="AA1402" s="229"/>
      <c r="AC1402" s="249">
        <v>49.2</v>
      </c>
      <c r="AD1402" s="249"/>
    </row>
    <row r="1403" spans="1:30">
      <c r="C1403" s="169" t="s">
        <v>2</v>
      </c>
      <c r="G1403" s="169" t="s">
        <v>2</v>
      </c>
      <c r="K1403" s="169" t="s">
        <v>2</v>
      </c>
      <c r="O1403" s="247" t="s">
        <v>2486</v>
      </c>
      <c r="P1403" s="247"/>
      <c r="Q1403" s="247"/>
      <c r="R1403" s="247"/>
      <c r="S1403" s="247"/>
      <c r="T1403" s="247"/>
      <c r="U1403" s="247"/>
      <c r="V1403" s="247"/>
      <c r="W1403" s="247"/>
      <c r="X1403" s="247"/>
      <c r="Y1403" s="247"/>
      <c r="Z1403" s="247"/>
      <c r="AA1403" s="247"/>
      <c r="AB1403" s="247"/>
    </row>
    <row r="1404" spans="1:30">
      <c r="B1404" s="229" t="s">
        <v>2487</v>
      </c>
      <c r="C1404" s="229"/>
      <c r="D1404" s="229"/>
      <c r="F1404" s="229" t="s">
        <v>1693</v>
      </c>
      <c r="G1404" s="229"/>
      <c r="H1404" s="229"/>
      <c r="I1404" s="229"/>
      <c r="J1404" s="229" t="s">
        <v>374</v>
      </c>
      <c r="K1404" s="229"/>
      <c r="L1404" s="229"/>
      <c r="N1404" s="229" t="s">
        <v>375</v>
      </c>
      <c r="O1404" s="229"/>
      <c r="P1404" s="229"/>
      <c r="Q1404" s="229"/>
      <c r="R1404" s="229"/>
      <c r="S1404" s="229"/>
      <c r="T1404" s="229"/>
      <c r="U1404" s="229"/>
      <c r="V1404" s="229"/>
      <c r="W1404" s="229"/>
      <c r="X1404" s="229"/>
      <c r="Y1404" s="229"/>
      <c r="Z1404" s="229"/>
      <c r="AA1404" s="229"/>
      <c r="AC1404" s="249">
        <v>312.06</v>
      </c>
      <c r="AD1404" s="249"/>
    </row>
    <row r="1405" spans="1:30">
      <c r="C1405" s="169" t="s">
        <v>2</v>
      </c>
      <c r="G1405" s="169" t="s">
        <v>2</v>
      </c>
      <c r="K1405" s="169" t="s">
        <v>2</v>
      </c>
      <c r="O1405" s="247" t="s">
        <v>2488</v>
      </c>
      <c r="P1405" s="247"/>
      <c r="Q1405" s="247"/>
      <c r="R1405" s="247"/>
      <c r="S1405" s="247"/>
      <c r="T1405" s="247"/>
      <c r="U1405" s="247"/>
      <c r="V1405" s="247"/>
      <c r="W1405" s="247"/>
      <c r="X1405" s="247"/>
      <c r="Y1405" s="247"/>
      <c r="Z1405" s="247"/>
      <c r="AA1405" s="247"/>
      <c r="AB1405" s="247"/>
    </row>
    <row r="1406" spans="1:30">
      <c r="B1406" s="229" t="s">
        <v>1721</v>
      </c>
      <c r="C1406" s="229"/>
      <c r="D1406" s="229"/>
      <c r="F1406" s="229" t="s">
        <v>1693</v>
      </c>
      <c r="G1406" s="229"/>
      <c r="H1406" s="229"/>
      <c r="I1406" s="229"/>
      <c r="J1406" s="229" t="s">
        <v>359</v>
      </c>
      <c r="K1406" s="229"/>
      <c r="L1406" s="229"/>
      <c r="N1406" s="229" t="s">
        <v>360</v>
      </c>
      <c r="O1406" s="229"/>
      <c r="P1406" s="229"/>
      <c r="Q1406" s="229"/>
      <c r="R1406" s="229"/>
      <c r="S1406" s="229"/>
      <c r="T1406" s="229"/>
      <c r="U1406" s="229"/>
      <c r="V1406" s="229"/>
      <c r="W1406" s="229"/>
      <c r="X1406" s="229"/>
      <c r="Y1406" s="229"/>
      <c r="Z1406" s="229"/>
      <c r="AA1406" s="229"/>
      <c r="AC1406" s="249">
        <v>3317.6</v>
      </c>
      <c r="AD1406" s="249"/>
    </row>
    <row r="1407" spans="1:30">
      <c r="C1407" s="169" t="s">
        <v>2</v>
      </c>
      <c r="G1407" s="169" t="s">
        <v>2</v>
      </c>
      <c r="K1407" s="169" t="s">
        <v>2</v>
      </c>
      <c r="O1407" s="247" t="s">
        <v>2489</v>
      </c>
      <c r="P1407" s="247"/>
      <c r="Q1407" s="247"/>
      <c r="R1407" s="247"/>
      <c r="S1407" s="247"/>
      <c r="T1407" s="247"/>
      <c r="U1407" s="247"/>
      <c r="V1407" s="247"/>
      <c r="W1407" s="247"/>
      <c r="X1407" s="247"/>
      <c r="Y1407" s="247"/>
      <c r="Z1407" s="247"/>
      <c r="AA1407" s="247"/>
      <c r="AB1407" s="247"/>
      <c r="AC1407" s="248">
        <v>800.8</v>
      </c>
      <c r="AD1407" s="248"/>
    </row>
    <row r="1408" spans="1:30">
      <c r="C1408" s="169" t="s">
        <v>2</v>
      </c>
      <c r="G1408" s="169" t="s">
        <v>2</v>
      </c>
      <c r="K1408" s="169" t="s">
        <v>2</v>
      </c>
      <c r="O1408" s="247" t="s">
        <v>2490</v>
      </c>
      <c r="P1408" s="247"/>
      <c r="Q1408" s="247"/>
      <c r="R1408" s="247"/>
      <c r="S1408" s="247"/>
      <c r="T1408" s="247"/>
      <c r="U1408" s="247"/>
      <c r="V1408" s="247"/>
      <c r="W1408" s="247"/>
      <c r="X1408" s="247"/>
      <c r="Y1408" s="247"/>
      <c r="Z1408" s="247"/>
      <c r="AA1408" s="247"/>
      <c r="AB1408" s="247"/>
      <c r="AC1408" s="248">
        <v>1258.4000000000001</v>
      </c>
      <c r="AD1408" s="248"/>
    </row>
    <row r="1409" spans="2:30">
      <c r="C1409" s="169" t="s">
        <v>2</v>
      </c>
      <c r="G1409" s="169" t="s">
        <v>2</v>
      </c>
      <c r="K1409" s="169" t="s">
        <v>2</v>
      </c>
      <c r="O1409" s="247" t="s">
        <v>2491</v>
      </c>
      <c r="P1409" s="247"/>
      <c r="Q1409" s="247"/>
      <c r="R1409" s="247"/>
      <c r="S1409" s="247"/>
      <c r="T1409" s="247"/>
      <c r="U1409" s="247"/>
      <c r="V1409" s="247"/>
      <c r="W1409" s="247"/>
      <c r="X1409" s="247"/>
      <c r="Y1409" s="247"/>
      <c r="Z1409" s="247"/>
      <c r="AA1409" s="247"/>
      <c r="AB1409" s="247"/>
      <c r="AC1409" s="248">
        <v>1258.4000000000001</v>
      </c>
      <c r="AD1409" s="248"/>
    </row>
    <row r="1410" spans="2:30">
      <c r="B1410" s="229" t="s">
        <v>2492</v>
      </c>
      <c r="C1410" s="229"/>
      <c r="D1410" s="229"/>
      <c r="F1410" s="229" t="s">
        <v>1693</v>
      </c>
      <c r="G1410" s="229"/>
      <c r="H1410" s="229"/>
      <c r="I1410" s="229"/>
      <c r="J1410" s="229" t="s">
        <v>626</v>
      </c>
      <c r="K1410" s="229"/>
      <c r="L1410" s="229"/>
      <c r="N1410" s="229" t="s">
        <v>627</v>
      </c>
      <c r="O1410" s="229"/>
      <c r="P1410" s="229"/>
      <c r="Q1410" s="229"/>
      <c r="R1410" s="229"/>
      <c r="S1410" s="229"/>
      <c r="T1410" s="229"/>
      <c r="U1410" s="229"/>
      <c r="V1410" s="229"/>
      <c r="W1410" s="229"/>
      <c r="X1410" s="229"/>
      <c r="Y1410" s="229"/>
      <c r="Z1410" s="229"/>
      <c r="AA1410" s="229"/>
      <c r="AC1410" s="249">
        <v>463.33</v>
      </c>
      <c r="AD1410" s="249"/>
    </row>
    <row r="1411" spans="2:30">
      <c r="C1411" s="169" t="s">
        <v>2</v>
      </c>
      <c r="G1411" s="169" t="s">
        <v>2</v>
      </c>
      <c r="K1411" s="169" t="s">
        <v>2</v>
      </c>
      <c r="O1411" s="247" t="s">
        <v>2493</v>
      </c>
      <c r="P1411" s="247"/>
      <c r="Q1411" s="247"/>
      <c r="R1411" s="247"/>
      <c r="S1411" s="247"/>
      <c r="T1411" s="247"/>
      <c r="U1411" s="247"/>
      <c r="V1411" s="247"/>
      <c r="W1411" s="247"/>
      <c r="X1411" s="247"/>
      <c r="Y1411" s="247"/>
      <c r="Z1411" s="247"/>
      <c r="AA1411" s="247"/>
      <c r="AB1411" s="247"/>
    </row>
    <row r="1412" spans="2:30">
      <c r="B1412" s="229" t="s">
        <v>2494</v>
      </c>
      <c r="C1412" s="229"/>
      <c r="D1412" s="229"/>
      <c r="F1412" s="229" t="s">
        <v>1693</v>
      </c>
      <c r="G1412" s="229"/>
      <c r="H1412" s="229"/>
      <c r="I1412" s="229"/>
      <c r="J1412" s="229" t="s">
        <v>378</v>
      </c>
      <c r="K1412" s="229"/>
      <c r="L1412" s="229"/>
      <c r="N1412" s="229" t="s">
        <v>379</v>
      </c>
      <c r="O1412" s="229"/>
      <c r="P1412" s="229"/>
      <c r="Q1412" s="229"/>
      <c r="R1412" s="229"/>
      <c r="S1412" s="229"/>
      <c r="T1412" s="229"/>
      <c r="U1412" s="229"/>
      <c r="V1412" s="229"/>
      <c r="W1412" s="229"/>
      <c r="X1412" s="229"/>
      <c r="Y1412" s="229"/>
      <c r="Z1412" s="229"/>
      <c r="AA1412" s="229"/>
      <c r="AC1412" s="249">
        <v>50</v>
      </c>
      <c r="AD1412" s="249"/>
    </row>
    <row r="1413" spans="2:30">
      <c r="C1413" s="169" t="s">
        <v>2</v>
      </c>
      <c r="G1413" s="169" t="s">
        <v>2</v>
      </c>
      <c r="K1413" s="169" t="s">
        <v>2</v>
      </c>
      <c r="O1413" s="247" t="s">
        <v>630</v>
      </c>
      <c r="P1413" s="247"/>
      <c r="Q1413" s="247"/>
      <c r="R1413" s="247"/>
      <c r="S1413" s="247"/>
      <c r="T1413" s="247"/>
      <c r="U1413" s="247"/>
      <c r="V1413" s="247"/>
      <c r="W1413" s="247"/>
      <c r="X1413" s="247"/>
      <c r="Y1413" s="247"/>
      <c r="Z1413" s="247"/>
      <c r="AA1413" s="247"/>
      <c r="AB1413" s="247"/>
    </row>
    <row r="1414" spans="2:30">
      <c r="B1414" s="229" t="s">
        <v>2495</v>
      </c>
      <c r="C1414" s="229"/>
      <c r="D1414" s="229"/>
      <c r="F1414" s="229" t="s">
        <v>1693</v>
      </c>
      <c r="G1414" s="229"/>
      <c r="H1414" s="229"/>
      <c r="I1414" s="229"/>
      <c r="J1414" s="229" t="s">
        <v>631</v>
      </c>
      <c r="K1414" s="229"/>
      <c r="L1414" s="229"/>
      <c r="N1414" s="229" t="s">
        <v>632</v>
      </c>
      <c r="O1414" s="229"/>
      <c r="P1414" s="229"/>
      <c r="Q1414" s="229"/>
      <c r="R1414" s="229"/>
      <c r="S1414" s="229"/>
      <c r="T1414" s="229"/>
      <c r="U1414" s="229"/>
      <c r="V1414" s="229"/>
      <c r="W1414" s="229"/>
      <c r="X1414" s="229"/>
      <c r="Y1414" s="229"/>
      <c r="Z1414" s="229"/>
      <c r="AA1414" s="229"/>
      <c r="AC1414" s="249">
        <v>9646.5</v>
      </c>
      <c r="AD1414" s="249"/>
    </row>
    <row r="1415" spans="2:30">
      <c r="C1415" s="169" t="s">
        <v>2</v>
      </c>
      <c r="G1415" s="169" t="s">
        <v>2</v>
      </c>
      <c r="K1415" s="169" t="s">
        <v>2</v>
      </c>
      <c r="O1415" s="247" t="s">
        <v>633</v>
      </c>
      <c r="P1415" s="247"/>
      <c r="Q1415" s="247"/>
      <c r="R1415" s="247"/>
      <c r="S1415" s="247"/>
      <c r="T1415" s="247"/>
      <c r="U1415" s="247"/>
      <c r="V1415" s="247"/>
      <c r="W1415" s="247"/>
      <c r="X1415" s="247"/>
      <c r="Y1415" s="247"/>
      <c r="Z1415" s="247"/>
      <c r="AA1415" s="247"/>
      <c r="AB1415" s="247"/>
      <c r="AC1415" s="248">
        <v>5881.5</v>
      </c>
      <c r="AD1415" s="248"/>
    </row>
    <row r="1416" spans="2:30">
      <c r="C1416" s="169" t="s">
        <v>2</v>
      </c>
      <c r="G1416" s="169" t="s">
        <v>2</v>
      </c>
      <c r="K1416" s="169" t="s">
        <v>2</v>
      </c>
      <c r="O1416" s="247" t="s">
        <v>634</v>
      </c>
      <c r="P1416" s="247"/>
      <c r="Q1416" s="247"/>
      <c r="R1416" s="247"/>
      <c r="S1416" s="247"/>
      <c r="T1416" s="247"/>
      <c r="U1416" s="247"/>
      <c r="V1416" s="247"/>
      <c r="W1416" s="247"/>
      <c r="X1416" s="247"/>
      <c r="Y1416" s="247"/>
      <c r="Z1416" s="247"/>
      <c r="AA1416" s="247"/>
      <c r="AB1416" s="247"/>
      <c r="AC1416" s="248">
        <v>3765</v>
      </c>
      <c r="AD1416" s="248"/>
    </row>
    <row r="1417" spans="2:30">
      <c r="B1417" s="229" t="s">
        <v>2216</v>
      </c>
      <c r="C1417" s="229"/>
      <c r="D1417" s="229"/>
      <c r="F1417" s="229" t="s">
        <v>1693</v>
      </c>
      <c r="G1417" s="229"/>
      <c r="H1417" s="229"/>
      <c r="I1417" s="229"/>
      <c r="J1417" s="229" t="s">
        <v>586</v>
      </c>
      <c r="K1417" s="229"/>
      <c r="L1417" s="229"/>
      <c r="N1417" s="229" t="s">
        <v>587</v>
      </c>
      <c r="O1417" s="229"/>
      <c r="P1417" s="229"/>
      <c r="Q1417" s="229"/>
      <c r="R1417" s="229"/>
      <c r="S1417" s="229"/>
      <c r="T1417" s="229"/>
      <c r="U1417" s="229"/>
      <c r="V1417" s="229"/>
      <c r="W1417" s="229"/>
      <c r="X1417" s="229"/>
      <c r="Y1417" s="229"/>
      <c r="Z1417" s="229"/>
      <c r="AA1417" s="229"/>
      <c r="AC1417" s="249">
        <v>30493.34</v>
      </c>
      <c r="AD1417" s="249"/>
    </row>
    <row r="1418" spans="2:30">
      <c r="C1418" s="169" t="s">
        <v>2</v>
      </c>
      <c r="G1418" s="169" t="s">
        <v>2</v>
      </c>
      <c r="K1418" s="169" t="s">
        <v>2</v>
      </c>
      <c r="O1418" s="247" t="s">
        <v>634</v>
      </c>
      <c r="P1418" s="247"/>
      <c r="Q1418" s="247"/>
      <c r="R1418" s="247"/>
      <c r="S1418" s="247"/>
      <c r="T1418" s="247"/>
      <c r="U1418" s="247"/>
      <c r="V1418" s="247"/>
      <c r="W1418" s="247"/>
      <c r="X1418" s="247"/>
      <c r="Y1418" s="247"/>
      <c r="Z1418" s="247"/>
      <c r="AA1418" s="247"/>
      <c r="AB1418" s="247"/>
      <c r="AC1418" s="248">
        <v>3700.23</v>
      </c>
      <c r="AD1418" s="248"/>
    </row>
    <row r="1419" spans="2:30">
      <c r="C1419" s="169" t="s">
        <v>2</v>
      </c>
      <c r="G1419" s="169" t="s">
        <v>2</v>
      </c>
      <c r="K1419" s="169" t="s">
        <v>2</v>
      </c>
      <c r="O1419" s="247" t="s">
        <v>633</v>
      </c>
      <c r="P1419" s="247"/>
      <c r="Q1419" s="247"/>
      <c r="R1419" s="247"/>
      <c r="S1419" s="247"/>
      <c r="T1419" s="247"/>
      <c r="U1419" s="247"/>
      <c r="V1419" s="247"/>
      <c r="W1419" s="247"/>
      <c r="X1419" s="247"/>
      <c r="Y1419" s="247"/>
      <c r="Z1419" s="247"/>
      <c r="AA1419" s="247"/>
      <c r="AB1419" s="247"/>
      <c r="AC1419" s="248">
        <v>5726.11</v>
      </c>
      <c r="AD1419" s="248"/>
    </row>
    <row r="1420" spans="2:30">
      <c r="C1420" s="169" t="s">
        <v>2</v>
      </c>
      <c r="G1420" s="169" t="s">
        <v>2</v>
      </c>
      <c r="K1420" s="169" t="s">
        <v>2</v>
      </c>
      <c r="O1420" s="247" t="s">
        <v>635</v>
      </c>
      <c r="P1420" s="247"/>
      <c r="Q1420" s="247"/>
      <c r="R1420" s="247"/>
      <c r="S1420" s="247"/>
      <c r="T1420" s="247"/>
      <c r="U1420" s="247"/>
      <c r="V1420" s="247"/>
      <c r="W1420" s="247"/>
      <c r="X1420" s="247"/>
      <c r="Y1420" s="247"/>
      <c r="Z1420" s="247"/>
      <c r="AA1420" s="247"/>
      <c r="AB1420" s="247"/>
      <c r="AC1420" s="248">
        <v>11747</v>
      </c>
      <c r="AD1420" s="248"/>
    </row>
    <row r="1421" spans="2:30">
      <c r="C1421" s="169" t="s">
        <v>2</v>
      </c>
      <c r="G1421" s="169" t="s">
        <v>2</v>
      </c>
      <c r="K1421" s="169" t="s">
        <v>2</v>
      </c>
      <c r="O1421" s="247" t="s">
        <v>633</v>
      </c>
      <c r="P1421" s="247"/>
      <c r="Q1421" s="247"/>
      <c r="R1421" s="247"/>
      <c r="S1421" s="247"/>
      <c r="T1421" s="247"/>
      <c r="U1421" s="247"/>
      <c r="V1421" s="247"/>
      <c r="W1421" s="247"/>
      <c r="X1421" s="247"/>
      <c r="Y1421" s="247"/>
      <c r="Z1421" s="247"/>
      <c r="AA1421" s="247"/>
      <c r="AB1421" s="247"/>
      <c r="AC1421" s="248">
        <v>9320</v>
      </c>
      <c r="AD1421" s="248"/>
    </row>
    <row r="1422" spans="2:30">
      <c r="B1422" s="229" t="s">
        <v>2496</v>
      </c>
      <c r="C1422" s="229"/>
      <c r="D1422" s="229"/>
      <c r="F1422" s="229" t="s">
        <v>1693</v>
      </c>
      <c r="G1422" s="229"/>
      <c r="H1422" s="229"/>
      <c r="I1422" s="229"/>
      <c r="J1422" s="229" t="s">
        <v>645</v>
      </c>
      <c r="K1422" s="229"/>
      <c r="L1422" s="229"/>
      <c r="N1422" s="229" t="s">
        <v>646</v>
      </c>
      <c r="O1422" s="229"/>
      <c r="P1422" s="229"/>
      <c r="Q1422" s="229"/>
      <c r="R1422" s="229"/>
      <c r="S1422" s="229"/>
      <c r="T1422" s="229"/>
      <c r="U1422" s="229"/>
      <c r="V1422" s="229"/>
      <c r="W1422" s="229"/>
      <c r="X1422" s="229"/>
      <c r="Y1422" s="229"/>
      <c r="Z1422" s="229"/>
      <c r="AA1422" s="229"/>
      <c r="AC1422" s="249">
        <v>382.53</v>
      </c>
      <c r="AD1422" s="249"/>
    </row>
    <row r="1423" spans="2:30">
      <c r="C1423" s="169" t="s">
        <v>2</v>
      </c>
      <c r="G1423" s="169" t="s">
        <v>2</v>
      </c>
      <c r="K1423" s="169" t="s">
        <v>2</v>
      </c>
      <c r="O1423" s="247" t="s">
        <v>2497</v>
      </c>
      <c r="P1423" s="247"/>
      <c r="Q1423" s="247"/>
      <c r="R1423" s="247"/>
      <c r="S1423" s="247"/>
      <c r="T1423" s="247"/>
      <c r="U1423" s="247"/>
      <c r="V1423" s="247"/>
      <c r="W1423" s="247"/>
      <c r="X1423" s="247"/>
      <c r="Y1423" s="247"/>
      <c r="Z1423" s="247"/>
      <c r="AA1423" s="247"/>
      <c r="AB1423" s="247"/>
      <c r="AC1423" s="248">
        <v>8.33</v>
      </c>
      <c r="AD1423" s="248"/>
    </row>
    <row r="1424" spans="2:30">
      <c r="C1424" s="169" t="s">
        <v>2</v>
      </c>
      <c r="G1424" s="169" t="s">
        <v>2</v>
      </c>
      <c r="K1424" s="169" t="s">
        <v>2</v>
      </c>
      <c r="O1424" s="247" t="s">
        <v>2498</v>
      </c>
      <c r="P1424" s="247"/>
      <c r="Q1424" s="247"/>
      <c r="R1424" s="247"/>
      <c r="S1424" s="247"/>
      <c r="T1424" s="247"/>
      <c r="U1424" s="247"/>
      <c r="V1424" s="247"/>
      <c r="W1424" s="247"/>
      <c r="X1424" s="247"/>
      <c r="Y1424" s="247"/>
      <c r="Z1424" s="247"/>
      <c r="AA1424" s="247"/>
      <c r="AB1424" s="247"/>
      <c r="AC1424" s="248">
        <v>8.33</v>
      </c>
      <c r="AD1424" s="248"/>
    </row>
    <row r="1425" spans="2:30">
      <c r="C1425" s="169" t="s">
        <v>2</v>
      </c>
      <c r="G1425" s="169" t="s">
        <v>2</v>
      </c>
      <c r="K1425" s="169" t="s">
        <v>2</v>
      </c>
      <c r="O1425" s="247" t="s">
        <v>2499</v>
      </c>
      <c r="P1425" s="247"/>
      <c r="Q1425" s="247"/>
      <c r="R1425" s="247"/>
      <c r="S1425" s="247"/>
      <c r="T1425" s="247"/>
      <c r="U1425" s="247"/>
      <c r="V1425" s="247"/>
      <c r="W1425" s="247"/>
      <c r="X1425" s="247"/>
      <c r="Y1425" s="247"/>
      <c r="Z1425" s="247"/>
      <c r="AA1425" s="247"/>
      <c r="AB1425" s="247"/>
      <c r="AC1425" s="248">
        <v>9.52</v>
      </c>
      <c r="AD1425" s="248"/>
    </row>
    <row r="1426" spans="2:30">
      <c r="C1426" s="169" t="s">
        <v>2</v>
      </c>
      <c r="G1426" s="169" t="s">
        <v>2</v>
      </c>
      <c r="K1426" s="169" t="s">
        <v>2</v>
      </c>
      <c r="O1426" s="247" t="s">
        <v>2500</v>
      </c>
      <c r="P1426" s="247"/>
      <c r="Q1426" s="247"/>
      <c r="R1426" s="247"/>
      <c r="S1426" s="247"/>
      <c r="T1426" s="247"/>
      <c r="U1426" s="247"/>
      <c r="V1426" s="247"/>
      <c r="W1426" s="247"/>
      <c r="X1426" s="247"/>
      <c r="Y1426" s="247"/>
      <c r="Z1426" s="247"/>
      <c r="AA1426" s="247"/>
      <c r="AB1426" s="247"/>
      <c r="AC1426" s="248">
        <v>8.33</v>
      </c>
      <c r="AD1426" s="248"/>
    </row>
    <row r="1427" spans="2:30">
      <c r="C1427" s="169" t="s">
        <v>2</v>
      </c>
      <c r="G1427" s="169" t="s">
        <v>2</v>
      </c>
      <c r="K1427" s="169" t="s">
        <v>2</v>
      </c>
      <c r="O1427" s="247" t="s">
        <v>2501</v>
      </c>
      <c r="P1427" s="247"/>
      <c r="Q1427" s="247"/>
      <c r="R1427" s="247"/>
      <c r="S1427" s="247"/>
      <c r="T1427" s="247"/>
      <c r="U1427" s="247"/>
      <c r="V1427" s="247"/>
      <c r="W1427" s="247"/>
      <c r="X1427" s="247"/>
      <c r="Y1427" s="247"/>
      <c r="Z1427" s="247"/>
      <c r="AA1427" s="247"/>
      <c r="AB1427" s="247"/>
      <c r="AC1427" s="248">
        <v>8.33</v>
      </c>
      <c r="AD1427" s="248"/>
    </row>
    <row r="1428" spans="2:30">
      <c r="C1428" s="169" t="s">
        <v>2</v>
      </c>
      <c r="G1428" s="169" t="s">
        <v>2</v>
      </c>
      <c r="K1428" s="169" t="s">
        <v>2</v>
      </c>
      <c r="O1428" s="247" t="s">
        <v>2502</v>
      </c>
      <c r="P1428" s="247"/>
      <c r="Q1428" s="247"/>
      <c r="R1428" s="247"/>
      <c r="S1428" s="247"/>
      <c r="T1428" s="247"/>
      <c r="U1428" s="247"/>
      <c r="V1428" s="247"/>
      <c r="W1428" s="247"/>
      <c r="X1428" s="247"/>
      <c r="Y1428" s="247"/>
      <c r="Z1428" s="247"/>
      <c r="AA1428" s="247"/>
      <c r="AB1428" s="247"/>
      <c r="AC1428" s="248">
        <v>339.69</v>
      </c>
      <c r="AD1428" s="248"/>
    </row>
    <row r="1429" spans="2:30">
      <c r="B1429" s="229" t="s">
        <v>1759</v>
      </c>
      <c r="C1429" s="229"/>
      <c r="D1429" s="229"/>
      <c r="F1429" s="229" t="s">
        <v>1693</v>
      </c>
      <c r="G1429" s="229"/>
      <c r="H1429" s="229"/>
      <c r="I1429" s="229"/>
      <c r="J1429" s="229" t="s">
        <v>365</v>
      </c>
      <c r="K1429" s="229"/>
      <c r="L1429" s="229"/>
      <c r="N1429" s="229" t="s">
        <v>366</v>
      </c>
      <c r="O1429" s="229"/>
      <c r="P1429" s="229"/>
      <c r="Q1429" s="229"/>
      <c r="R1429" s="229"/>
      <c r="S1429" s="229"/>
      <c r="T1429" s="229"/>
      <c r="U1429" s="229"/>
      <c r="V1429" s="229"/>
      <c r="W1429" s="229"/>
      <c r="X1429" s="229"/>
      <c r="Y1429" s="229"/>
      <c r="Z1429" s="229"/>
      <c r="AA1429" s="229"/>
      <c r="AC1429" s="249">
        <v>2952.49</v>
      </c>
      <c r="AD1429" s="249"/>
    </row>
    <row r="1430" spans="2:30">
      <c r="C1430" s="169" t="s">
        <v>2</v>
      </c>
      <c r="G1430" s="169" t="s">
        <v>2</v>
      </c>
      <c r="K1430" s="169" t="s">
        <v>2</v>
      </c>
      <c r="O1430" s="247" t="s">
        <v>621</v>
      </c>
      <c r="P1430" s="247"/>
      <c r="Q1430" s="247"/>
      <c r="R1430" s="247"/>
      <c r="S1430" s="247"/>
      <c r="T1430" s="247"/>
      <c r="U1430" s="247"/>
      <c r="V1430" s="247"/>
      <c r="W1430" s="247"/>
      <c r="X1430" s="247"/>
      <c r="Y1430" s="247"/>
      <c r="Z1430" s="247"/>
      <c r="AA1430" s="247"/>
      <c r="AB1430" s="247"/>
      <c r="AC1430" s="248">
        <v>247</v>
      </c>
      <c r="AD1430" s="248"/>
    </row>
    <row r="1431" spans="2:30">
      <c r="C1431" s="169" t="s">
        <v>2</v>
      </c>
      <c r="G1431" s="169" t="s">
        <v>2</v>
      </c>
      <c r="K1431" s="169" t="s">
        <v>2</v>
      </c>
      <c r="O1431" s="247" t="s">
        <v>621</v>
      </c>
      <c r="P1431" s="247"/>
      <c r="Q1431" s="247"/>
      <c r="R1431" s="247"/>
      <c r="S1431" s="247"/>
      <c r="T1431" s="247"/>
      <c r="U1431" s="247"/>
      <c r="V1431" s="247"/>
      <c r="W1431" s="247"/>
      <c r="X1431" s="247"/>
      <c r="Y1431" s="247"/>
      <c r="Z1431" s="247"/>
      <c r="AA1431" s="247"/>
      <c r="AB1431" s="247"/>
      <c r="AC1431" s="248">
        <v>140.35</v>
      </c>
      <c r="AD1431" s="248"/>
    </row>
    <row r="1432" spans="2:30">
      <c r="C1432" s="169" t="s">
        <v>2</v>
      </c>
      <c r="G1432" s="169" t="s">
        <v>2</v>
      </c>
      <c r="K1432" s="169" t="s">
        <v>2</v>
      </c>
      <c r="O1432" s="247" t="s">
        <v>621</v>
      </c>
      <c r="P1432" s="247"/>
      <c r="Q1432" s="247"/>
      <c r="R1432" s="247"/>
      <c r="S1432" s="247"/>
      <c r="T1432" s="247"/>
      <c r="U1432" s="247"/>
      <c r="V1432" s="247"/>
      <c r="W1432" s="247"/>
      <c r="X1432" s="247"/>
      <c r="Y1432" s="247"/>
      <c r="Z1432" s="247"/>
      <c r="AA1432" s="247"/>
      <c r="AB1432" s="247"/>
      <c r="AC1432" s="248">
        <v>247</v>
      </c>
      <c r="AD1432" s="248"/>
    </row>
    <row r="1433" spans="2:30">
      <c r="C1433" s="169" t="s">
        <v>2</v>
      </c>
      <c r="G1433" s="169" t="s">
        <v>2</v>
      </c>
      <c r="K1433" s="169" t="s">
        <v>2</v>
      </c>
      <c r="O1433" s="247" t="s">
        <v>621</v>
      </c>
      <c r="P1433" s="247"/>
      <c r="Q1433" s="247"/>
      <c r="R1433" s="247"/>
      <c r="S1433" s="247"/>
      <c r="T1433" s="247"/>
      <c r="U1433" s="247"/>
      <c r="V1433" s="247"/>
      <c r="W1433" s="247"/>
      <c r="X1433" s="247"/>
      <c r="Y1433" s="247"/>
      <c r="Z1433" s="247"/>
      <c r="AA1433" s="247"/>
      <c r="AB1433" s="247"/>
      <c r="AC1433" s="248">
        <v>264.86</v>
      </c>
      <c r="AD1433" s="248"/>
    </row>
    <row r="1434" spans="2:30">
      <c r="C1434" s="169" t="s">
        <v>2</v>
      </c>
      <c r="G1434" s="169" t="s">
        <v>2</v>
      </c>
      <c r="K1434" s="169" t="s">
        <v>2</v>
      </c>
      <c r="O1434" s="247" t="s">
        <v>621</v>
      </c>
      <c r="P1434" s="247"/>
      <c r="Q1434" s="247"/>
      <c r="R1434" s="247"/>
      <c r="S1434" s="247"/>
      <c r="T1434" s="247"/>
      <c r="U1434" s="247"/>
      <c r="V1434" s="247"/>
      <c r="W1434" s="247"/>
      <c r="X1434" s="247"/>
      <c r="Y1434" s="247"/>
      <c r="Z1434" s="247"/>
      <c r="AA1434" s="247"/>
      <c r="AB1434" s="247"/>
      <c r="AC1434" s="248">
        <v>264.86</v>
      </c>
      <c r="AD1434" s="248"/>
    </row>
    <row r="1435" spans="2:30">
      <c r="C1435" s="169" t="s">
        <v>2</v>
      </c>
      <c r="G1435" s="169" t="s">
        <v>2</v>
      </c>
      <c r="K1435" s="169" t="s">
        <v>2</v>
      </c>
      <c r="O1435" s="247" t="s">
        <v>621</v>
      </c>
      <c r="P1435" s="247"/>
      <c r="Q1435" s="247"/>
      <c r="R1435" s="247"/>
      <c r="S1435" s="247"/>
      <c r="T1435" s="247"/>
      <c r="U1435" s="247"/>
      <c r="V1435" s="247"/>
      <c r="W1435" s="247"/>
      <c r="X1435" s="247"/>
      <c r="Y1435" s="247"/>
      <c r="Z1435" s="247"/>
      <c r="AA1435" s="247"/>
      <c r="AB1435" s="247"/>
      <c r="AC1435" s="248">
        <v>264.86</v>
      </c>
      <c r="AD1435" s="248"/>
    </row>
    <row r="1436" spans="2:30">
      <c r="C1436" s="169" t="s">
        <v>2</v>
      </c>
      <c r="G1436" s="169" t="s">
        <v>2</v>
      </c>
      <c r="K1436" s="169" t="s">
        <v>2</v>
      </c>
      <c r="O1436" s="247" t="s">
        <v>621</v>
      </c>
      <c r="P1436" s="247"/>
      <c r="Q1436" s="247"/>
      <c r="R1436" s="247"/>
      <c r="S1436" s="247"/>
      <c r="T1436" s="247"/>
      <c r="U1436" s="247"/>
      <c r="V1436" s="247"/>
      <c r="W1436" s="247"/>
      <c r="X1436" s="247"/>
      <c r="Y1436" s="247"/>
      <c r="Z1436" s="247"/>
      <c r="AA1436" s="247"/>
      <c r="AB1436" s="247"/>
      <c r="AC1436" s="248">
        <v>247</v>
      </c>
      <c r="AD1436" s="248"/>
    </row>
    <row r="1437" spans="2:30">
      <c r="C1437" s="169" t="s">
        <v>2</v>
      </c>
      <c r="G1437" s="169" t="s">
        <v>2</v>
      </c>
      <c r="K1437" s="169" t="s">
        <v>2</v>
      </c>
      <c r="O1437" s="247" t="s">
        <v>621</v>
      </c>
      <c r="P1437" s="247"/>
      <c r="Q1437" s="247"/>
      <c r="R1437" s="247"/>
      <c r="S1437" s="247"/>
      <c r="T1437" s="247"/>
      <c r="U1437" s="247"/>
      <c r="V1437" s="247"/>
      <c r="W1437" s="247"/>
      <c r="X1437" s="247"/>
      <c r="Y1437" s="247"/>
      <c r="Z1437" s="247"/>
      <c r="AA1437" s="247"/>
      <c r="AB1437" s="247"/>
      <c r="AC1437" s="248">
        <v>252.84</v>
      </c>
      <c r="AD1437" s="248"/>
    </row>
    <row r="1438" spans="2:30">
      <c r="C1438" s="169" t="s">
        <v>2</v>
      </c>
      <c r="G1438" s="169" t="s">
        <v>2</v>
      </c>
      <c r="K1438" s="169" t="s">
        <v>2</v>
      </c>
      <c r="O1438" s="247" t="s">
        <v>621</v>
      </c>
      <c r="P1438" s="247"/>
      <c r="Q1438" s="247"/>
      <c r="R1438" s="247"/>
      <c r="S1438" s="247"/>
      <c r="T1438" s="247"/>
      <c r="U1438" s="247"/>
      <c r="V1438" s="247"/>
      <c r="W1438" s="247"/>
      <c r="X1438" s="247"/>
      <c r="Y1438" s="247"/>
      <c r="Z1438" s="247"/>
      <c r="AA1438" s="247"/>
      <c r="AB1438" s="247"/>
      <c r="AC1438" s="248">
        <v>247</v>
      </c>
      <c r="AD1438" s="248"/>
    </row>
    <row r="1439" spans="2:30">
      <c r="C1439" s="169" t="s">
        <v>2</v>
      </c>
      <c r="G1439" s="169" t="s">
        <v>2</v>
      </c>
      <c r="K1439" s="169" t="s">
        <v>2</v>
      </c>
      <c r="O1439" s="247" t="s">
        <v>621</v>
      </c>
      <c r="P1439" s="247"/>
      <c r="Q1439" s="247"/>
      <c r="R1439" s="247"/>
      <c r="S1439" s="247"/>
      <c r="T1439" s="247"/>
      <c r="U1439" s="247"/>
      <c r="V1439" s="247"/>
      <c r="W1439" s="247"/>
      <c r="X1439" s="247"/>
      <c r="Y1439" s="247"/>
      <c r="Z1439" s="247"/>
      <c r="AA1439" s="247"/>
      <c r="AB1439" s="247"/>
      <c r="AC1439" s="248">
        <v>264.86</v>
      </c>
      <c r="AD1439" s="248"/>
    </row>
    <row r="1440" spans="2:30">
      <c r="C1440" s="169" t="s">
        <v>2</v>
      </c>
      <c r="G1440" s="169" t="s">
        <v>2</v>
      </c>
      <c r="K1440" s="169" t="s">
        <v>2</v>
      </c>
      <c r="O1440" s="247" t="s">
        <v>621</v>
      </c>
      <c r="P1440" s="247"/>
      <c r="Q1440" s="247"/>
      <c r="R1440" s="247"/>
      <c r="S1440" s="247"/>
      <c r="T1440" s="247"/>
      <c r="U1440" s="247"/>
      <c r="V1440" s="247"/>
      <c r="W1440" s="247"/>
      <c r="X1440" s="247"/>
      <c r="Y1440" s="247"/>
      <c r="Z1440" s="247"/>
      <c r="AA1440" s="247"/>
      <c r="AB1440" s="247"/>
      <c r="AC1440" s="248">
        <v>247</v>
      </c>
      <c r="AD1440" s="248"/>
    </row>
    <row r="1441" spans="1:30">
      <c r="C1441" s="169" t="s">
        <v>2</v>
      </c>
      <c r="G1441" s="169" t="s">
        <v>2</v>
      </c>
      <c r="K1441" s="169" t="s">
        <v>2</v>
      </c>
      <c r="O1441" s="247" t="s">
        <v>621</v>
      </c>
      <c r="P1441" s="247"/>
      <c r="Q1441" s="247"/>
      <c r="R1441" s="247"/>
      <c r="S1441" s="247"/>
      <c r="T1441" s="247"/>
      <c r="U1441" s="247"/>
      <c r="V1441" s="247"/>
      <c r="W1441" s="247"/>
      <c r="X1441" s="247"/>
      <c r="Y1441" s="247"/>
      <c r="Z1441" s="247"/>
      <c r="AA1441" s="247"/>
      <c r="AB1441" s="247"/>
      <c r="AC1441" s="248">
        <v>264.86</v>
      </c>
      <c r="AD1441" s="248"/>
    </row>
    <row r="1442" spans="1:30" ht="90.75" customHeight="1"/>
    <row r="1443" spans="1:30" ht="12" customHeight="1"/>
    <row r="1444" spans="1:30" ht="13.5" customHeight="1">
      <c r="A1444" s="227" t="s">
        <v>1568</v>
      </c>
      <c r="B1444" s="227"/>
      <c r="C1444" s="227"/>
      <c r="D1444" s="227"/>
      <c r="E1444" s="227"/>
      <c r="F1444" s="227"/>
      <c r="G1444" s="227"/>
      <c r="H1444" s="227"/>
      <c r="I1444" s="227"/>
      <c r="J1444" s="227"/>
      <c r="K1444" s="227"/>
      <c r="L1444" s="227"/>
      <c r="M1444" s="227"/>
      <c r="R1444" s="228" t="s">
        <v>2503</v>
      </c>
      <c r="S1444" s="228"/>
      <c r="T1444" s="228"/>
      <c r="U1444" s="228"/>
      <c r="V1444" s="228"/>
      <c r="W1444" s="228"/>
      <c r="X1444" s="228"/>
      <c r="Y1444" s="228"/>
      <c r="Z1444" s="228"/>
      <c r="AA1444" s="228"/>
      <c r="AB1444" s="228"/>
      <c r="AC1444" s="228"/>
      <c r="AD1444" s="228"/>
    </row>
    <row r="1445" spans="1:30" ht="25.5" customHeight="1">
      <c r="C1445" s="237" t="s">
        <v>347</v>
      </c>
      <c r="D1445" s="237"/>
      <c r="E1445" s="237"/>
      <c r="F1445" s="237"/>
      <c r="G1445" s="237"/>
      <c r="H1445" s="237"/>
      <c r="I1445" s="237"/>
      <c r="J1445" s="237"/>
      <c r="K1445" s="237"/>
      <c r="L1445" s="237"/>
      <c r="M1445" s="237"/>
      <c r="N1445" s="237"/>
      <c r="O1445" s="237"/>
      <c r="P1445" s="237"/>
      <c r="Q1445" s="237"/>
      <c r="R1445" s="237"/>
      <c r="S1445" s="237"/>
      <c r="T1445" s="237"/>
      <c r="U1445" s="237"/>
      <c r="V1445" s="237"/>
      <c r="W1445" s="237"/>
      <c r="X1445" s="237"/>
      <c r="Y1445" s="237"/>
      <c r="Z1445" s="237"/>
      <c r="AA1445" s="237"/>
      <c r="AB1445" s="237"/>
      <c r="AC1445" s="237"/>
    </row>
    <row r="1446" spans="1:30" ht="7.5" customHeight="1"/>
    <row r="1447" spans="1:30" ht="18.75" customHeight="1">
      <c r="I1447" s="243" t="s">
        <v>348</v>
      </c>
      <c r="J1447" s="243"/>
      <c r="K1447" s="243"/>
      <c r="L1447" s="243"/>
      <c r="M1447" s="243"/>
      <c r="N1447" s="243"/>
      <c r="O1447" s="243"/>
      <c r="P1447" s="243"/>
      <c r="S1447" s="244" t="s">
        <v>1517</v>
      </c>
      <c r="T1447" s="244"/>
      <c r="U1447" s="244"/>
      <c r="V1447" s="244"/>
      <c r="W1447" s="244"/>
      <c r="X1447" s="244"/>
      <c r="Y1447" s="244"/>
    </row>
    <row r="1448" spans="1:30" ht="6.75" customHeight="1"/>
    <row r="1449" spans="1:30" ht="14.25" customHeight="1">
      <c r="A1449" s="250" t="s">
        <v>614</v>
      </c>
      <c r="B1449" s="250"/>
      <c r="C1449" s="250"/>
      <c r="D1449" s="250"/>
      <c r="E1449" s="250"/>
      <c r="F1449" s="250"/>
      <c r="G1449" s="250"/>
      <c r="H1449" s="250"/>
      <c r="I1449" s="250"/>
      <c r="J1449" s="250"/>
      <c r="K1449" s="250"/>
      <c r="L1449" s="250"/>
      <c r="M1449" s="250"/>
      <c r="N1449" s="250"/>
      <c r="O1449" s="250"/>
    </row>
    <row r="1450" spans="1:30">
      <c r="B1450" s="251" t="s">
        <v>350</v>
      </c>
      <c r="C1450" s="251"/>
      <c r="D1450" s="251"/>
      <c r="F1450" s="251" t="s">
        <v>351</v>
      </c>
      <c r="G1450" s="251"/>
      <c r="H1450" s="251"/>
      <c r="I1450" s="251"/>
      <c r="J1450" s="251" t="s">
        <v>352</v>
      </c>
      <c r="K1450" s="251"/>
      <c r="L1450" s="251"/>
      <c r="N1450" s="251" t="s">
        <v>353</v>
      </c>
      <c r="O1450" s="251"/>
      <c r="P1450" s="251"/>
      <c r="Q1450" s="251"/>
      <c r="R1450" s="251"/>
      <c r="S1450" s="251"/>
      <c r="T1450" s="251"/>
      <c r="U1450" s="251"/>
      <c r="V1450" s="251"/>
      <c r="W1450" s="251"/>
      <c r="X1450" s="251"/>
      <c r="Y1450" s="251"/>
      <c r="Z1450" s="251"/>
      <c r="AA1450" s="251"/>
      <c r="AC1450" s="252" t="s">
        <v>354</v>
      </c>
      <c r="AD1450" s="252"/>
    </row>
    <row r="1451" spans="1:30">
      <c r="B1451" s="229" t="s">
        <v>2217</v>
      </c>
      <c r="C1451" s="229"/>
      <c r="D1451" s="229"/>
      <c r="F1451" s="229" t="s">
        <v>1693</v>
      </c>
      <c r="G1451" s="229"/>
      <c r="H1451" s="229"/>
      <c r="I1451" s="229"/>
      <c r="J1451" s="229" t="s">
        <v>595</v>
      </c>
      <c r="K1451" s="229"/>
      <c r="L1451" s="229"/>
      <c r="N1451" s="229" t="s">
        <v>596</v>
      </c>
      <c r="O1451" s="229"/>
      <c r="P1451" s="229"/>
      <c r="Q1451" s="229"/>
      <c r="R1451" s="229"/>
      <c r="S1451" s="229"/>
      <c r="T1451" s="229"/>
      <c r="U1451" s="229"/>
      <c r="V1451" s="229"/>
      <c r="W1451" s="229"/>
      <c r="X1451" s="229"/>
      <c r="Y1451" s="229"/>
      <c r="Z1451" s="229"/>
      <c r="AA1451" s="229"/>
      <c r="AC1451" s="249">
        <v>5506.47</v>
      </c>
      <c r="AD1451" s="249"/>
    </row>
    <row r="1452" spans="1:30">
      <c r="C1452" s="169" t="s">
        <v>2</v>
      </c>
      <c r="G1452" s="169" t="s">
        <v>2</v>
      </c>
      <c r="K1452" s="169" t="s">
        <v>2</v>
      </c>
      <c r="O1452" s="247" t="s">
        <v>2218</v>
      </c>
      <c r="P1452" s="247"/>
      <c r="Q1452" s="247"/>
      <c r="R1452" s="247"/>
      <c r="S1452" s="247"/>
      <c r="T1452" s="247"/>
      <c r="U1452" s="247"/>
      <c r="V1452" s="247"/>
      <c r="W1452" s="247"/>
      <c r="X1452" s="247"/>
      <c r="Y1452" s="247"/>
      <c r="Z1452" s="247"/>
      <c r="AA1452" s="247"/>
      <c r="AB1452" s="247"/>
      <c r="AC1452" s="248">
        <v>606.1</v>
      </c>
      <c r="AD1452" s="248"/>
    </row>
    <row r="1453" spans="1:30">
      <c r="C1453" s="169" t="s">
        <v>2</v>
      </c>
      <c r="G1453" s="169" t="s">
        <v>2</v>
      </c>
      <c r="K1453" s="169" t="s">
        <v>2</v>
      </c>
      <c r="O1453" s="247" t="s">
        <v>2504</v>
      </c>
      <c r="P1453" s="247"/>
      <c r="Q1453" s="247"/>
      <c r="R1453" s="247"/>
      <c r="S1453" s="247"/>
      <c r="T1453" s="247"/>
      <c r="U1453" s="247"/>
      <c r="V1453" s="247"/>
      <c r="W1453" s="247"/>
      <c r="X1453" s="247"/>
      <c r="Y1453" s="247"/>
      <c r="Z1453" s="247"/>
      <c r="AA1453" s="247"/>
      <c r="AB1453" s="247"/>
      <c r="AC1453" s="248">
        <v>978.01</v>
      </c>
      <c r="AD1453" s="248"/>
    </row>
    <row r="1454" spans="1:30">
      <c r="C1454" s="169" t="s">
        <v>2</v>
      </c>
      <c r="G1454" s="169" t="s">
        <v>2</v>
      </c>
      <c r="K1454" s="169" t="s">
        <v>2</v>
      </c>
      <c r="O1454" s="247" t="s">
        <v>2504</v>
      </c>
      <c r="P1454" s="247"/>
      <c r="Q1454" s="247"/>
      <c r="R1454" s="247"/>
      <c r="S1454" s="247"/>
      <c r="T1454" s="247"/>
      <c r="U1454" s="247"/>
      <c r="V1454" s="247"/>
      <c r="W1454" s="247"/>
      <c r="X1454" s="247"/>
      <c r="Y1454" s="247"/>
      <c r="Z1454" s="247"/>
      <c r="AA1454" s="247"/>
      <c r="AB1454" s="247"/>
      <c r="AC1454" s="248">
        <v>640.98</v>
      </c>
      <c r="AD1454" s="248"/>
    </row>
    <row r="1455" spans="1:30">
      <c r="C1455" s="169" t="s">
        <v>2</v>
      </c>
      <c r="G1455" s="169" t="s">
        <v>2</v>
      </c>
      <c r="K1455" s="169" t="s">
        <v>2</v>
      </c>
      <c r="O1455" s="247" t="s">
        <v>2505</v>
      </c>
      <c r="P1455" s="247"/>
      <c r="Q1455" s="247"/>
      <c r="R1455" s="247"/>
      <c r="S1455" s="247"/>
      <c r="T1455" s="247"/>
      <c r="U1455" s="247"/>
      <c r="V1455" s="247"/>
      <c r="W1455" s="247"/>
      <c r="X1455" s="247"/>
      <c r="Y1455" s="247"/>
      <c r="Z1455" s="247"/>
      <c r="AA1455" s="247"/>
      <c r="AB1455" s="247"/>
      <c r="AC1455" s="248">
        <v>290.27999999999997</v>
      </c>
      <c r="AD1455" s="248"/>
    </row>
    <row r="1456" spans="1:30">
      <c r="C1456" s="169" t="s">
        <v>2</v>
      </c>
      <c r="G1456" s="169" t="s">
        <v>2</v>
      </c>
      <c r="K1456" s="169" t="s">
        <v>2</v>
      </c>
      <c r="O1456" s="247" t="s">
        <v>2506</v>
      </c>
      <c r="P1456" s="247"/>
      <c r="Q1456" s="247"/>
      <c r="R1456" s="247"/>
      <c r="S1456" s="247"/>
      <c r="T1456" s="247"/>
      <c r="U1456" s="247"/>
      <c r="V1456" s="247"/>
      <c r="W1456" s="247"/>
      <c r="X1456" s="247"/>
      <c r="Y1456" s="247"/>
      <c r="Z1456" s="247"/>
      <c r="AA1456" s="247"/>
      <c r="AB1456" s="247"/>
      <c r="AC1456" s="248">
        <v>620.36</v>
      </c>
      <c r="AD1456" s="248"/>
    </row>
    <row r="1457" spans="2:30">
      <c r="C1457" s="169" t="s">
        <v>2</v>
      </c>
      <c r="G1457" s="169" t="s">
        <v>2</v>
      </c>
      <c r="K1457" s="169" t="s">
        <v>2</v>
      </c>
      <c r="O1457" s="247" t="s">
        <v>2507</v>
      </c>
      <c r="P1457" s="247"/>
      <c r="Q1457" s="247"/>
      <c r="R1457" s="247"/>
      <c r="S1457" s="247"/>
      <c r="T1457" s="247"/>
      <c r="U1457" s="247"/>
      <c r="V1457" s="247"/>
      <c r="W1457" s="247"/>
      <c r="X1457" s="247"/>
      <c r="Y1457" s="247"/>
      <c r="Z1457" s="247"/>
      <c r="AA1457" s="247"/>
      <c r="AB1457" s="247"/>
      <c r="AC1457" s="248">
        <v>898.5</v>
      </c>
      <c r="AD1457" s="248"/>
    </row>
    <row r="1458" spans="2:30">
      <c r="C1458" s="169" t="s">
        <v>2</v>
      </c>
      <c r="G1458" s="169" t="s">
        <v>2</v>
      </c>
      <c r="K1458" s="169" t="s">
        <v>2</v>
      </c>
      <c r="O1458" s="247" t="s">
        <v>2504</v>
      </c>
      <c r="P1458" s="247"/>
      <c r="Q1458" s="247"/>
      <c r="R1458" s="247"/>
      <c r="S1458" s="247"/>
      <c r="T1458" s="247"/>
      <c r="U1458" s="247"/>
      <c r="V1458" s="247"/>
      <c r="W1458" s="247"/>
      <c r="X1458" s="247"/>
      <c r="Y1458" s="247"/>
      <c r="Z1458" s="247"/>
      <c r="AA1458" s="247"/>
      <c r="AB1458" s="247"/>
      <c r="AC1458" s="248">
        <v>247.92</v>
      </c>
      <c r="AD1458" s="248"/>
    </row>
    <row r="1459" spans="2:30">
      <c r="C1459" s="169" t="s">
        <v>2</v>
      </c>
      <c r="G1459" s="169" t="s">
        <v>2</v>
      </c>
      <c r="K1459" s="169" t="s">
        <v>2</v>
      </c>
      <c r="O1459" s="247" t="s">
        <v>2504</v>
      </c>
      <c r="P1459" s="247"/>
      <c r="Q1459" s="247"/>
      <c r="R1459" s="247"/>
      <c r="S1459" s="247"/>
      <c r="T1459" s="247"/>
      <c r="U1459" s="247"/>
      <c r="V1459" s="247"/>
      <c r="W1459" s="247"/>
      <c r="X1459" s="247"/>
      <c r="Y1459" s="247"/>
      <c r="Z1459" s="247"/>
      <c r="AA1459" s="247"/>
      <c r="AB1459" s="247"/>
      <c r="AC1459" s="248">
        <v>806.02</v>
      </c>
      <c r="AD1459" s="248"/>
    </row>
    <row r="1460" spans="2:30">
      <c r="C1460" s="169" t="s">
        <v>2</v>
      </c>
      <c r="G1460" s="169" t="s">
        <v>2</v>
      </c>
      <c r="K1460" s="169" t="s">
        <v>2</v>
      </c>
      <c r="O1460" s="247" t="s">
        <v>2504</v>
      </c>
      <c r="P1460" s="247"/>
      <c r="Q1460" s="247"/>
      <c r="R1460" s="247"/>
      <c r="S1460" s="247"/>
      <c r="T1460" s="247"/>
      <c r="U1460" s="247"/>
      <c r="V1460" s="247"/>
      <c r="W1460" s="247"/>
      <c r="X1460" s="247"/>
      <c r="Y1460" s="247"/>
      <c r="Z1460" s="247"/>
      <c r="AA1460" s="247"/>
      <c r="AB1460" s="247"/>
      <c r="AC1460" s="248">
        <v>418.3</v>
      </c>
      <c r="AD1460" s="248"/>
    </row>
    <row r="1461" spans="2:30">
      <c r="B1461" s="229" t="s">
        <v>2508</v>
      </c>
      <c r="C1461" s="229"/>
      <c r="D1461" s="229"/>
      <c r="F1461" s="229" t="s">
        <v>1787</v>
      </c>
      <c r="G1461" s="229"/>
      <c r="H1461" s="229"/>
      <c r="I1461" s="229"/>
      <c r="J1461" s="229" t="s">
        <v>593</v>
      </c>
      <c r="K1461" s="229"/>
      <c r="L1461" s="229"/>
      <c r="N1461" s="229" t="s">
        <v>594</v>
      </c>
      <c r="O1461" s="229"/>
      <c r="P1461" s="229"/>
      <c r="Q1461" s="229"/>
      <c r="R1461" s="229"/>
      <c r="S1461" s="229"/>
      <c r="T1461" s="229"/>
      <c r="U1461" s="229"/>
      <c r="V1461" s="229"/>
      <c r="W1461" s="229"/>
      <c r="X1461" s="229"/>
      <c r="Y1461" s="229"/>
      <c r="Z1461" s="229"/>
      <c r="AA1461" s="229"/>
      <c r="AC1461" s="249">
        <v>96.75</v>
      </c>
      <c r="AD1461" s="249"/>
    </row>
    <row r="1462" spans="2:30">
      <c r="C1462" s="169" t="s">
        <v>2</v>
      </c>
      <c r="G1462" s="169" t="s">
        <v>2</v>
      </c>
      <c r="K1462" s="169" t="s">
        <v>2</v>
      </c>
      <c r="O1462" s="247" t="s">
        <v>2509</v>
      </c>
      <c r="P1462" s="247"/>
      <c r="Q1462" s="247"/>
      <c r="R1462" s="247"/>
      <c r="S1462" s="247"/>
      <c r="T1462" s="247"/>
      <c r="U1462" s="247"/>
      <c r="V1462" s="247"/>
      <c r="W1462" s="247"/>
      <c r="X1462" s="247"/>
      <c r="Y1462" s="247"/>
      <c r="Z1462" s="247"/>
      <c r="AA1462" s="247"/>
      <c r="AB1462" s="247"/>
    </row>
    <row r="1463" spans="2:30">
      <c r="B1463" s="229" t="s">
        <v>2510</v>
      </c>
      <c r="C1463" s="229"/>
      <c r="D1463" s="229"/>
      <c r="F1463" s="229" t="s">
        <v>1787</v>
      </c>
      <c r="G1463" s="229"/>
      <c r="H1463" s="229"/>
      <c r="I1463" s="229"/>
      <c r="J1463" s="229" t="s">
        <v>615</v>
      </c>
      <c r="K1463" s="229"/>
      <c r="L1463" s="229"/>
      <c r="N1463" s="229" t="s">
        <v>616</v>
      </c>
      <c r="O1463" s="229"/>
      <c r="P1463" s="229"/>
      <c r="Q1463" s="229"/>
      <c r="R1463" s="229"/>
      <c r="S1463" s="229"/>
      <c r="T1463" s="229"/>
      <c r="U1463" s="229"/>
      <c r="V1463" s="229"/>
      <c r="W1463" s="229"/>
      <c r="X1463" s="229"/>
      <c r="Y1463" s="229"/>
      <c r="Z1463" s="229"/>
      <c r="AA1463" s="229"/>
      <c r="AC1463" s="249">
        <v>440.04</v>
      </c>
      <c r="AD1463" s="249"/>
    </row>
    <row r="1464" spans="2:30">
      <c r="C1464" s="169" t="s">
        <v>2</v>
      </c>
      <c r="G1464" s="169" t="s">
        <v>2</v>
      </c>
      <c r="K1464" s="169" t="s">
        <v>2</v>
      </c>
      <c r="O1464" s="247" t="s">
        <v>2511</v>
      </c>
      <c r="P1464" s="247"/>
      <c r="Q1464" s="247"/>
      <c r="R1464" s="247"/>
      <c r="S1464" s="247"/>
      <c r="T1464" s="247"/>
      <c r="U1464" s="247"/>
      <c r="V1464" s="247"/>
      <c r="W1464" s="247"/>
      <c r="X1464" s="247"/>
      <c r="Y1464" s="247"/>
      <c r="Z1464" s="247"/>
      <c r="AA1464" s="247"/>
      <c r="AB1464" s="247"/>
    </row>
    <row r="1465" spans="2:30">
      <c r="B1465" s="229" t="s">
        <v>2512</v>
      </c>
      <c r="C1465" s="229"/>
      <c r="D1465" s="229"/>
      <c r="F1465" s="229" t="s">
        <v>1787</v>
      </c>
      <c r="G1465" s="229"/>
      <c r="H1465" s="229"/>
      <c r="I1465" s="229"/>
      <c r="J1465" s="229" t="s">
        <v>638</v>
      </c>
      <c r="K1465" s="229"/>
      <c r="L1465" s="229"/>
      <c r="N1465" s="229" t="s">
        <v>639</v>
      </c>
      <c r="O1465" s="229"/>
      <c r="P1465" s="229"/>
      <c r="Q1465" s="229"/>
      <c r="R1465" s="229"/>
      <c r="S1465" s="229"/>
      <c r="T1465" s="229"/>
      <c r="U1465" s="229"/>
      <c r="V1465" s="229"/>
      <c r="W1465" s="229"/>
      <c r="X1465" s="229"/>
      <c r="Y1465" s="229"/>
      <c r="Z1465" s="229"/>
      <c r="AA1465" s="229"/>
      <c r="AC1465" s="249">
        <v>41</v>
      </c>
      <c r="AD1465" s="249"/>
    </row>
    <row r="1466" spans="2:30">
      <c r="C1466" s="169" t="s">
        <v>2</v>
      </c>
      <c r="G1466" s="169" t="s">
        <v>2</v>
      </c>
      <c r="K1466" s="169" t="s">
        <v>2</v>
      </c>
      <c r="O1466" s="247" t="s">
        <v>2513</v>
      </c>
      <c r="P1466" s="247"/>
      <c r="Q1466" s="247"/>
      <c r="R1466" s="247"/>
      <c r="S1466" s="247"/>
      <c r="T1466" s="247"/>
      <c r="U1466" s="247"/>
      <c r="V1466" s="247"/>
      <c r="W1466" s="247"/>
      <c r="X1466" s="247"/>
      <c r="Y1466" s="247"/>
      <c r="Z1466" s="247"/>
      <c r="AA1466" s="247"/>
      <c r="AB1466" s="247"/>
      <c r="AC1466" s="248">
        <v>35.65</v>
      </c>
      <c r="AD1466" s="248"/>
    </row>
    <row r="1467" spans="2:30">
      <c r="C1467" s="169" t="s">
        <v>2</v>
      </c>
      <c r="G1467" s="169" t="s">
        <v>2</v>
      </c>
      <c r="K1467" s="169" t="s">
        <v>2</v>
      </c>
      <c r="O1467" s="247" t="s">
        <v>644</v>
      </c>
      <c r="P1467" s="247"/>
      <c r="Q1467" s="247"/>
      <c r="R1467" s="247"/>
      <c r="S1467" s="247"/>
      <c r="T1467" s="247"/>
      <c r="U1467" s="247"/>
      <c r="V1467" s="247"/>
      <c r="W1467" s="247"/>
      <c r="X1467" s="247"/>
      <c r="Y1467" s="247"/>
      <c r="Z1467" s="247"/>
      <c r="AA1467" s="247"/>
      <c r="AB1467" s="247"/>
      <c r="AC1467" s="248">
        <v>5.35</v>
      </c>
      <c r="AD1467" s="248"/>
    </row>
    <row r="1468" spans="2:30">
      <c r="B1468" s="229" t="s">
        <v>2219</v>
      </c>
      <c r="C1468" s="229"/>
      <c r="D1468" s="229"/>
      <c r="F1468" s="229" t="s">
        <v>1525</v>
      </c>
      <c r="G1468" s="229"/>
      <c r="H1468" s="229"/>
      <c r="I1468" s="229"/>
      <c r="J1468" s="229" t="s">
        <v>597</v>
      </c>
      <c r="K1468" s="229"/>
      <c r="L1468" s="229"/>
      <c r="N1468" s="229" t="s">
        <v>598</v>
      </c>
      <c r="O1468" s="229"/>
      <c r="P1468" s="229"/>
      <c r="Q1468" s="229"/>
      <c r="R1468" s="229"/>
      <c r="S1468" s="229"/>
      <c r="T1468" s="229"/>
      <c r="U1468" s="229"/>
      <c r="V1468" s="229"/>
      <c r="W1468" s="229"/>
      <c r="X1468" s="229"/>
      <c r="Y1468" s="229"/>
      <c r="Z1468" s="229"/>
      <c r="AA1468" s="229"/>
      <c r="AC1468" s="249">
        <v>926.01</v>
      </c>
      <c r="AD1468" s="249"/>
    </row>
    <row r="1469" spans="2:30">
      <c r="C1469" s="169" t="s">
        <v>2</v>
      </c>
      <c r="G1469" s="169" t="s">
        <v>2</v>
      </c>
      <c r="K1469" s="169" t="s">
        <v>2</v>
      </c>
      <c r="O1469" s="247" t="s">
        <v>651</v>
      </c>
      <c r="P1469" s="247"/>
      <c r="Q1469" s="247"/>
      <c r="R1469" s="247"/>
      <c r="S1469" s="247"/>
      <c r="T1469" s="247"/>
      <c r="U1469" s="247"/>
      <c r="V1469" s="247"/>
      <c r="W1469" s="247"/>
      <c r="X1469" s="247"/>
      <c r="Y1469" s="247"/>
      <c r="Z1469" s="247"/>
      <c r="AA1469" s="247"/>
      <c r="AB1469" s="247"/>
      <c r="AC1469" s="248">
        <v>-48.23</v>
      </c>
      <c r="AD1469" s="248"/>
    </row>
    <row r="1470" spans="2:30">
      <c r="C1470" s="169" t="s">
        <v>2</v>
      </c>
      <c r="G1470" s="169" t="s">
        <v>2</v>
      </c>
      <c r="K1470" s="169" t="s">
        <v>2</v>
      </c>
      <c r="O1470" s="247" t="s">
        <v>651</v>
      </c>
      <c r="P1470" s="247"/>
      <c r="Q1470" s="247"/>
      <c r="R1470" s="247"/>
      <c r="S1470" s="247"/>
      <c r="T1470" s="247"/>
      <c r="U1470" s="247"/>
      <c r="V1470" s="247"/>
      <c r="W1470" s="247"/>
      <c r="X1470" s="247"/>
      <c r="Y1470" s="247"/>
      <c r="Z1470" s="247"/>
      <c r="AA1470" s="247"/>
      <c r="AB1470" s="247"/>
      <c r="AC1470" s="248">
        <v>108.5</v>
      </c>
      <c r="AD1470" s="248"/>
    </row>
    <row r="1471" spans="2:30">
      <c r="C1471" s="169" t="s">
        <v>2</v>
      </c>
      <c r="G1471" s="169" t="s">
        <v>2</v>
      </c>
      <c r="K1471" s="169" t="s">
        <v>2</v>
      </c>
      <c r="O1471" s="247" t="s">
        <v>651</v>
      </c>
      <c r="P1471" s="247"/>
      <c r="Q1471" s="247"/>
      <c r="R1471" s="247"/>
      <c r="S1471" s="247"/>
      <c r="T1471" s="247"/>
      <c r="U1471" s="247"/>
      <c r="V1471" s="247"/>
      <c r="W1471" s="247"/>
      <c r="X1471" s="247"/>
      <c r="Y1471" s="247"/>
      <c r="Z1471" s="247"/>
      <c r="AA1471" s="247"/>
      <c r="AB1471" s="247"/>
      <c r="AC1471" s="248">
        <v>132.04</v>
      </c>
      <c r="AD1471" s="248"/>
    </row>
    <row r="1472" spans="2:30">
      <c r="C1472" s="169" t="s">
        <v>2</v>
      </c>
      <c r="G1472" s="169" t="s">
        <v>2</v>
      </c>
      <c r="K1472" s="169" t="s">
        <v>2</v>
      </c>
      <c r="O1472" s="247" t="s">
        <v>651</v>
      </c>
      <c r="P1472" s="247"/>
      <c r="Q1472" s="247"/>
      <c r="R1472" s="247"/>
      <c r="S1472" s="247"/>
      <c r="T1472" s="247"/>
      <c r="U1472" s="247"/>
      <c r="V1472" s="247"/>
      <c r="W1472" s="247"/>
      <c r="X1472" s="247"/>
      <c r="Y1472" s="247"/>
      <c r="Z1472" s="247"/>
      <c r="AA1472" s="247"/>
      <c r="AB1472" s="247"/>
      <c r="AC1472" s="248">
        <v>132.88</v>
      </c>
      <c r="AD1472" s="248"/>
    </row>
    <row r="1473" spans="2:30">
      <c r="C1473" s="169" t="s">
        <v>2</v>
      </c>
      <c r="G1473" s="169" t="s">
        <v>2</v>
      </c>
      <c r="K1473" s="169" t="s">
        <v>2</v>
      </c>
      <c r="O1473" s="247" t="s">
        <v>651</v>
      </c>
      <c r="P1473" s="247"/>
      <c r="Q1473" s="247"/>
      <c r="R1473" s="247"/>
      <c r="S1473" s="247"/>
      <c r="T1473" s="247"/>
      <c r="U1473" s="247"/>
      <c r="V1473" s="247"/>
      <c r="W1473" s="247"/>
      <c r="X1473" s="247"/>
      <c r="Y1473" s="247"/>
      <c r="Z1473" s="247"/>
      <c r="AA1473" s="247"/>
      <c r="AB1473" s="247"/>
      <c r="AC1473" s="248">
        <v>167.36</v>
      </c>
      <c r="AD1473" s="248"/>
    </row>
    <row r="1474" spans="2:30">
      <c r="C1474" s="169" t="s">
        <v>2</v>
      </c>
      <c r="G1474" s="169" t="s">
        <v>2</v>
      </c>
      <c r="K1474" s="169" t="s">
        <v>2</v>
      </c>
      <c r="O1474" s="247" t="s">
        <v>651</v>
      </c>
      <c r="P1474" s="247"/>
      <c r="Q1474" s="247"/>
      <c r="R1474" s="247"/>
      <c r="S1474" s="247"/>
      <c r="T1474" s="247"/>
      <c r="U1474" s="247"/>
      <c r="V1474" s="247"/>
      <c r="W1474" s="247"/>
      <c r="X1474" s="247"/>
      <c r="Y1474" s="247"/>
      <c r="Z1474" s="247"/>
      <c r="AA1474" s="247"/>
      <c r="AB1474" s="247"/>
      <c r="AC1474" s="248">
        <v>67.73</v>
      </c>
      <c r="AD1474" s="248"/>
    </row>
    <row r="1475" spans="2:30">
      <c r="C1475" s="169" t="s">
        <v>2</v>
      </c>
      <c r="G1475" s="169" t="s">
        <v>2</v>
      </c>
      <c r="K1475" s="169" t="s">
        <v>2</v>
      </c>
      <c r="O1475" s="247" t="s">
        <v>651</v>
      </c>
      <c r="P1475" s="247"/>
      <c r="Q1475" s="247"/>
      <c r="R1475" s="247"/>
      <c r="S1475" s="247"/>
      <c r="T1475" s="247"/>
      <c r="U1475" s="247"/>
      <c r="V1475" s="247"/>
      <c r="W1475" s="247"/>
      <c r="X1475" s="247"/>
      <c r="Y1475" s="247"/>
      <c r="Z1475" s="247"/>
      <c r="AA1475" s="247"/>
      <c r="AB1475" s="247"/>
      <c r="AC1475" s="248">
        <v>81.27</v>
      </c>
      <c r="AD1475" s="248"/>
    </row>
    <row r="1476" spans="2:30">
      <c r="C1476" s="169" t="s">
        <v>2</v>
      </c>
      <c r="G1476" s="169" t="s">
        <v>2</v>
      </c>
      <c r="K1476" s="169" t="s">
        <v>2</v>
      </c>
      <c r="O1476" s="247" t="s">
        <v>651</v>
      </c>
      <c r="P1476" s="247"/>
      <c r="Q1476" s="247"/>
      <c r="R1476" s="247"/>
      <c r="S1476" s="247"/>
      <c r="T1476" s="247"/>
      <c r="U1476" s="247"/>
      <c r="V1476" s="247"/>
      <c r="W1476" s="247"/>
      <c r="X1476" s="247"/>
      <c r="Y1476" s="247"/>
      <c r="Z1476" s="247"/>
      <c r="AA1476" s="247"/>
      <c r="AB1476" s="247"/>
      <c r="AC1476" s="248">
        <v>40.64</v>
      </c>
      <c r="AD1476" s="248"/>
    </row>
    <row r="1477" spans="2:30">
      <c r="C1477" s="169" t="s">
        <v>2</v>
      </c>
      <c r="G1477" s="169" t="s">
        <v>2</v>
      </c>
      <c r="K1477" s="169" t="s">
        <v>2</v>
      </c>
      <c r="O1477" s="247" t="s">
        <v>651</v>
      </c>
      <c r="P1477" s="247"/>
      <c r="Q1477" s="247"/>
      <c r="R1477" s="247"/>
      <c r="S1477" s="247"/>
      <c r="T1477" s="247"/>
      <c r="U1477" s="247"/>
      <c r="V1477" s="247"/>
      <c r="W1477" s="247"/>
      <c r="X1477" s="247"/>
      <c r="Y1477" s="247"/>
      <c r="Z1477" s="247"/>
      <c r="AA1477" s="247"/>
      <c r="AB1477" s="247"/>
      <c r="AC1477" s="248">
        <v>40.64</v>
      </c>
      <c r="AD1477" s="248"/>
    </row>
    <row r="1478" spans="2:30">
      <c r="C1478" s="169" t="s">
        <v>2</v>
      </c>
      <c r="G1478" s="169" t="s">
        <v>2</v>
      </c>
      <c r="K1478" s="169" t="s">
        <v>2</v>
      </c>
      <c r="O1478" s="247" t="s">
        <v>651</v>
      </c>
      <c r="P1478" s="247"/>
      <c r="Q1478" s="247"/>
      <c r="R1478" s="247"/>
      <c r="S1478" s="247"/>
      <c r="T1478" s="247"/>
      <c r="U1478" s="247"/>
      <c r="V1478" s="247"/>
      <c r="W1478" s="247"/>
      <c r="X1478" s="247"/>
      <c r="Y1478" s="247"/>
      <c r="Z1478" s="247"/>
      <c r="AA1478" s="247"/>
      <c r="AB1478" s="247"/>
      <c r="AC1478" s="248">
        <v>13.55</v>
      </c>
      <c r="AD1478" s="248"/>
    </row>
    <row r="1479" spans="2:30">
      <c r="C1479" s="169" t="s">
        <v>2</v>
      </c>
      <c r="G1479" s="169" t="s">
        <v>2</v>
      </c>
      <c r="K1479" s="169" t="s">
        <v>2</v>
      </c>
      <c r="O1479" s="247" t="s">
        <v>651</v>
      </c>
      <c r="P1479" s="247"/>
      <c r="Q1479" s="247"/>
      <c r="R1479" s="247"/>
      <c r="S1479" s="247"/>
      <c r="T1479" s="247"/>
      <c r="U1479" s="247"/>
      <c r="V1479" s="247"/>
      <c r="W1479" s="247"/>
      <c r="X1479" s="247"/>
      <c r="Y1479" s="247"/>
      <c r="Z1479" s="247"/>
      <c r="AA1479" s="247"/>
      <c r="AB1479" s="247"/>
      <c r="AC1479" s="248">
        <v>27.09</v>
      </c>
      <c r="AD1479" s="248"/>
    </row>
    <row r="1480" spans="2:30">
      <c r="C1480" s="169" t="s">
        <v>2</v>
      </c>
      <c r="G1480" s="169" t="s">
        <v>2</v>
      </c>
      <c r="K1480" s="169" t="s">
        <v>2</v>
      </c>
      <c r="O1480" s="247" t="s">
        <v>651</v>
      </c>
      <c r="P1480" s="247"/>
      <c r="Q1480" s="247"/>
      <c r="R1480" s="247"/>
      <c r="S1480" s="247"/>
      <c r="T1480" s="247"/>
      <c r="U1480" s="247"/>
      <c r="V1480" s="247"/>
      <c r="W1480" s="247"/>
      <c r="X1480" s="247"/>
      <c r="Y1480" s="247"/>
      <c r="Z1480" s="247"/>
      <c r="AA1480" s="247"/>
      <c r="AB1480" s="247"/>
      <c r="AC1480" s="248">
        <v>54.18</v>
      </c>
      <c r="AD1480" s="248"/>
    </row>
    <row r="1481" spans="2:30">
      <c r="C1481" s="169" t="s">
        <v>2</v>
      </c>
      <c r="G1481" s="169" t="s">
        <v>2</v>
      </c>
      <c r="K1481" s="169" t="s">
        <v>2</v>
      </c>
      <c r="O1481" s="247" t="s">
        <v>651</v>
      </c>
      <c r="P1481" s="247"/>
      <c r="Q1481" s="247"/>
      <c r="R1481" s="247"/>
      <c r="S1481" s="247"/>
      <c r="T1481" s="247"/>
      <c r="U1481" s="247"/>
      <c r="V1481" s="247"/>
      <c r="W1481" s="247"/>
      <c r="X1481" s="247"/>
      <c r="Y1481" s="247"/>
      <c r="Z1481" s="247"/>
      <c r="AA1481" s="247"/>
      <c r="AB1481" s="247"/>
      <c r="AC1481" s="248">
        <v>27.09</v>
      </c>
      <c r="AD1481" s="248"/>
    </row>
    <row r="1482" spans="2:30">
      <c r="C1482" s="169" t="s">
        <v>2</v>
      </c>
      <c r="G1482" s="169" t="s">
        <v>2</v>
      </c>
      <c r="K1482" s="169" t="s">
        <v>2</v>
      </c>
      <c r="O1482" s="247" t="s">
        <v>651</v>
      </c>
      <c r="P1482" s="247"/>
      <c r="Q1482" s="247"/>
      <c r="R1482" s="247"/>
      <c r="S1482" s="247"/>
      <c r="T1482" s="247"/>
      <c r="U1482" s="247"/>
      <c r="V1482" s="247"/>
      <c r="W1482" s="247"/>
      <c r="X1482" s="247"/>
      <c r="Y1482" s="247"/>
      <c r="Z1482" s="247"/>
      <c r="AA1482" s="247"/>
      <c r="AB1482" s="247"/>
      <c r="AC1482" s="248">
        <v>27.09</v>
      </c>
      <c r="AD1482" s="248"/>
    </row>
    <row r="1483" spans="2:30">
      <c r="C1483" s="169" t="s">
        <v>2</v>
      </c>
      <c r="G1483" s="169" t="s">
        <v>2</v>
      </c>
      <c r="K1483" s="169" t="s">
        <v>2</v>
      </c>
      <c r="O1483" s="247" t="s">
        <v>651</v>
      </c>
      <c r="P1483" s="247"/>
      <c r="Q1483" s="247"/>
      <c r="R1483" s="247"/>
      <c r="S1483" s="247"/>
      <c r="T1483" s="247"/>
      <c r="U1483" s="247"/>
      <c r="V1483" s="247"/>
      <c r="W1483" s="247"/>
      <c r="X1483" s="247"/>
      <c r="Y1483" s="247"/>
      <c r="Z1483" s="247"/>
      <c r="AA1483" s="247"/>
      <c r="AB1483" s="247"/>
      <c r="AC1483" s="248">
        <v>27.09</v>
      </c>
      <c r="AD1483" s="248"/>
    </row>
    <row r="1484" spans="2:30">
      <c r="C1484" s="169" t="s">
        <v>2</v>
      </c>
      <c r="G1484" s="169" t="s">
        <v>2</v>
      </c>
      <c r="K1484" s="169" t="s">
        <v>2</v>
      </c>
      <c r="O1484" s="247" t="s">
        <v>651</v>
      </c>
      <c r="P1484" s="247"/>
      <c r="Q1484" s="247"/>
      <c r="R1484" s="247"/>
      <c r="S1484" s="247"/>
      <c r="T1484" s="247"/>
      <c r="U1484" s="247"/>
      <c r="V1484" s="247"/>
      <c r="W1484" s="247"/>
      <c r="X1484" s="247"/>
      <c r="Y1484" s="247"/>
      <c r="Z1484" s="247"/>
      <c r="AA1484" s="247"/>
      <c r="AB1484" s="247"/>
      <c r="AC1484" s="248">
        <v>27.09</v>
      </c>
      <c r="AD1484" s="248"/>
    </row>
    <row r="1485" spans="2:30">
      <c r="B1485" s="229" t="s">
        <v>2220</v>
      </c>
      <c r="C1485" s="229"/>
      <c r="D1485" s="229"/>
      <c r="F1485" s="229" t="s">
        <v>1525</v>
      </c>
      <c r="G1485" s="229"/>
      <c r="H1485" s="229"/>
      <c r="I1485" s="229"/>
      <c r="J1485" s="229" t="s">
        <v>600</v>
      </c>
      <c r="K1485" s="229"/>
      <c r="L1485" s="229"/>
      <c r="N1485" s="229" t="s">
        <v>601</v>
      </c>
      <c r="O1485" s="229"/>
      <c r="P1485" s="229"/>
      <c r="Q1485" s="229"/>
      <c r="R1485" s="229"/>
      <c r="S1485" s="229"/>
      <c r="T1485" s="229"/>
      <c r="U1485" s="229"/>
      <c r="V1485" s="229"/>
      <c r="W1485" s="229"/>
      <c r="X1485" s="229"/>
      <c r="Y1485" s="229"/>
      <c r="Z1485" s="229"/>
      <c r="AA1485" s="229"/>
      <c r="AC1485" s="249">
        <v>1131.17</v>
      </c>
      <c r="AD1485" s="249"/>
    </row>
    <row r="1486" spans="2:30">
      <c r="C1486" s="169" t="s">
        <v>2</v>
      </c>
      <c r="G1486" s="169" t="s">
        <v>2</v>
      </c>
      <c r="K1486" s="169" t="s">
        <v>2</v>
      </c>
      <c r="O1486" s="247" t="s">
        <v>652</v>
      </c>
      <c r="P1486" s="247"/>
      <c r="Q1486" s="247"/>
      <c r="R1486" s="247"/>
      <c r="S1486" s="247"/>
      <c r="T1486" s="247"/>
      <c r="U1486" s="247"/>
      <c r="V1486" s="247"/>
      <c r="W1486" s="247"/>
      <c r="X1486" s="247"/>
      <c r="Y1486" s="247"/>
      <c r="Z1486" s="247"/>
      <c r="AA1486" s="247"/>
      <c r="AB1486" s="247"/>
      <c r="AC1486" s="248">
        <v>74.819999999999993</v>
      </c>
      <c r="AD1486" s="248"/>
    </row>
    <row r="1487" spans="2:30">
      <c r="C1487" s="169" t="s">
        <v>2</v>
      </c>
      <c r="G1487" s="169" t="s">
        <v>2</v>
      </c>
      <c r="K1487" s="169" t="s">
        <v>2</v>
      </c>
      <c r="O1487" s="247" t="s">
        <v>652</v>
      </c>
      <c r="P1487" s="247"/>
      <c r="Q1487" s="247"/>
      <c r="R1487" s="247"/>
      <c r="S1487" s="247"/>
      <c r="T1487" s="247"/>
      <c r="U1487" s="247"/>
      <c r="V1487" s="247"/>
      <c r="W1487" s="247"/>
      <c r="X1487" s="247"/>
      <c r="Y1487" s="247"/>
      <c r="Z1487" s="247"/>
      <c r="AA1487" s="247"/>
      <c r="AB1487" s="247"/>
      <c r="AC1487" s="248">
        <v>137.38999999999999</v>
      </c>
      <c r="AD1487" s="248"/>
    </row>
    <row r="1488" spans="2:30">
      <c r="C1488" s="169" t="s">
        <v>2</v>
      </c>
      <c r="G1488" s="169" t="s">
        <v>2</v>
      </c>
      <c r="K1488" s="169" t="s">
        <v>2</v>
      </c>
      <c r="O1488" s="247" t="s">
        <v>652</v>
      </c>
      <c r="P1488" s="247"/>
      <c r="Q1488" s="247"/>
      <c r="R1488" s="247"/>
      <c r="S1488" s="247"/>
      <c r="T1488" s="247"/>
      <c r="U1488" s="247"/>
      <c r="V1488" s="247"/>
      <c r="W1488" s="247"/>
      <c r="X1488" s="247"/>
      <c r="Y1488" s="247"/>
      <c r="Z1488" s="247"/>
      <c r="AA1488" s="247"/>
      <c r="AB1488" s="247"/>
      <c r="AC1488" s="248">
        <v>111.88</v>
      </c>
      <c r="AD1488" s="248"/>
    </row>
    <row r="1489" spans="1:30">
      <c r="C1489" s="169" t="s">
        <v>2</v>
      </c>
      <c r="G1489" s="169" t="s">
        <v>2</v>
      </c>
      <c r="K1489" s="169" t="s">
        <v>2</v>
      </c>
      <c r="O1489" s="247" t="s">
        <v>652</v>
      </c>
      <c r="P1489" s="247"/>
      <c r="Q1489" s="247"/>
      <c r="R1489" s="247"/>
      <c r="S1489" s="247"/>
      <c r="T1489" s="247"/>
      <c r="U1489" s="247"/>
      <c r="V1489" s="247"/>
      <c r="W1489" s="247"/>
      <c r="X1489" s="247"/>
      <c r="Y1489" s="247"/>
      <c r="Z1489" s="247"/>
      <c r="AA1489" s="247"/>
      <c r="AB1489" s="247"/>
      <c r="AC1489" s="248">
        <v>155.01</v>
      </c>
      <c r="AD1489" s="248"/>
    </row>
    <row r="1490" spans="1:30">
      <c r="C1490" s="169" t="s">
        <v>2</v>
      </c>
      <c r="G1490" s="169" t="s">
        <v>2</v>
      </c>
      <c r="K1490" s="169" t="s">
        <v>2</v>
      </c>
      <c r="O1490" s="247" t="s">
        <v>652</v>
      </c>
      <c r="P1490" s="247"/>
      <c r="Q1490" s="247"/>
      <c r="R1490" s="247"/>
      <c r="S1490" s="247"/>
      <c r="T1490" s="247"/>
      <c r="U1490" s="247"/>
      <c r="V1490" s="247"/>
      <c r="W1490" s="247"/>
      <c r="X1490" s="247"/>
      <c r="Y1490" s="247"/>
      <c r="Z1490" s="247"/>
      <c r="AA1490" s="247"/>
      <c r="AB1490" s="247"/>
      <c r="AC1490" s="248">
        <v>167.21</v>
      </c>
      <c r="AD1490" s="248"/>
    </row>
    <row r="1491" spans="1:30">
      <c r="C1491" s="169" t="s">
        <v>2</v>
      </c>
      <c r="G1491" s="169" t="s">
        <v>2</v>
      </c>
      <c r="K1491" s="169" t="s">
        <v>2</v>
      </c>
      <c r="O1491" s="247" t="s">
        <v>652</v>
      </c>
      <c r="P1491" s="247"/>
      <c r="Q1491" s="247"/>
      <c r="R1491" s="247"/>
      <c r="S1491" s="247"/>
      <c r="T1491" s="247"/>
      <c r="U1491" s="247"/>
      <c r="V1491" s="247"/>
      <c r="W1491" s="247"/>
      <c r="X1491" s="247"/>
      <c r="Y1491" s="247"/>
      <c r="Z1491" s="247"/>
      <c r="AA1491" s="247"/>
      <c r="AB1491" s="247"/>
      <c r="AC1491" s="248">
        <v>41.07</v>
      </c>
      <c r="AD1491" s="248"/>
    </row>
    <row r="1492" spans="1:30">
      <c r="C1492" s="169" t="s">
        <v>2</v>
      </c>
      <c r="G1492" s="169" t="s">
        <v>2</v>
      </c>
      <c r="K1492" s="169" t="s">
        <v>2</v>
      </c>
      <c r="O1492" s="247" t="s">
        <v>652</v>
      </c>
      <c r="P1492" s="247"/>
      <c r="Q1492" s="247"/>
      <c r="R1492" s="247"/>
      <c r="S1492" s="247"/>
      <c r="T1492" s="247"/>
      <c r="U1492" s="247"/>
      <c r="V1492" s="247"/>
      <c r="W1492" s="247"/>
      <c r="X1492" s="247"/>
      <c r="Y1492" s="247"/>
      <c r="Z1492" s="247"/>
      <c r="AA1492" s="247"/>
      <c r="AB1492" s="247"/>
      <c r="AC1492" s="248">
        <v>74.69</v>
      </c>
      <c r="AD1492" s="248"/>
    </row>
    <row r="1493" spans="1:30">
      <c r="C1493" s="169" t="s">
        <v>2</v>
      </c>
      <c r="G1493" s="169" t="s">
        <v>2</v>
      </c>
      <c r="K1493" s="169" t="s">
        <v>2</v>
      </c>
      <c r="O1493" s="247" t="s">
        <v>652</v>
      </c>
      <c r="P1493" s="247"/>
      <c r="Q1493" s="247"/>
      <c r="R1493" s="247"/>
      <c r="S1493" s="247"/>
      <c r="T1493" s="247"/>
      <c r="U1493" s="247"/>
      <c r="V1493" s="247"/>
      <c r="W1493" s="247"/>
      <c r="X1493" s="247"/>
      <c r="Y1493" s="247"/>
      <c r="Z1493" s="247"/>
      <c r="AA1493" s="247"/>
      <c r="AB1493" s="247"/>
      <c r="AC1493" s="248">
        <v>243.86</v>
      </c>
      <c r="AD1493" s="248"/>
    </row>
    <row r="1494" spans="1:30">
      <c r="C1494" s="169" t="s">
        <v>2</v>
      </c>
      <c r="G1494" s="169" t="s">
        <v>2</v>
      </c>
      <c r="K1494" s="169" t="s">
        <v>2</v>
      </c>
      <c r="O1494" s="247" t="s">
        <v>652</v>
      </c>
      <c r="P1494" s="247"/>
      <c r="Q1494" s="247"/>
      <c r="R1494" s="247"/>
      <c r="S1494" s="247"/>
      <c r="T1494" s="247"/>
      <c r="U1494" s="247"/>
      <c r="V1494" s="247"/>
      <c r="W1494" s="247"/>
      <c r="X1494" s="247"/>
      <c r="Y1494" s="247"/>
      <c r="Z1494" s="247"/>
      <c r="AA1494" s="247"/>
      <c r="AB1494" s="247"/>
      <c r="AC1494" s="248">
        <v>125.24</v>
      </c>
      <c r="AD1494" s="248"/>
    </row>
    <row r="1495" spans="1:30" ht="114" customHeight="1"/>
    <row r="1496" spans="1:30" ht="12" customHeight="1"/>
    <row r="1497" spans="1:30" ht="13.5" customHeight="1">
      <c r="A1497" s="227" t="s">
        <v>1568</v>
      </c>
      <c r="B1497" s="227"/>
      <c r="C1497" s="227"/>
      <c r="D1497" s="227"/>
      <c r="E1497" s="227"/>
      <c r="F1497" s="227"/>
      <c r="G1497" s="227"/>
      <c r="H1497" s="227"/>
      <c r="I1497" s="227"/>
      <c r="J1497" s="227"/>
      <c r="K1497" s="227"/>
      <c r="L1497" s="227"/>
      <c r="M1497" s="227"/>
      <c r="R1497" s="228" t="s">
        <v>2514</v>
      </c>
      <c r="S1497" s="228"/>
      <c r="T1497" s="228"/>
      <c r="U1497" s="228"/>
      <c r="V1497" s="228"/>
      <c r="W1497" s="228"/>
      <c r="X1497" s="228"/>
      <c r="Y1497" s="228"/>
      <c r="Z1497" s="228"/>
      <c r="AA1497" s="228"/>
      <c r="AB1497" s="228"/>
      <c r="AC1497" s="228"/>
      <c r="AD1497" s="228"/>
    </row>
    <row r="1498" spans="1:30" ht="25.5" customHeight="1">
      <c r="C1498" s="237" t="s">
        <v>347</v>
      </c>
      <c r="D1498" s="237"/>
      <c r="E1498" s="237"/>
      <c r="F1498" s="237"/>
      <c r="G1498" s="237"/>
      <c r="H1498" s="237"/>
      <c r="I1498" s="237"/>
      <c r="J1498" s="237"/>
      <c r="K1498" s="237"/>
      <c r="L1498" s="237"/>
      <c r="M1498" s="237"/>
      <c r="N1498" s="237"/>
      <c r="O1498" s="237"/>
      <c r="P1498" s="237"/>
      <c r="Q1498" s="237"/>
      <c r="R1498" s="237"/>
      <c r="S1498" s="237"/>
      <c r="T1498" s="237"/>
      <c r="U1498" s="237"/>
      <c r="V1498" s="237"/>
      <c r="W1498" s="237"/>
      <c r="X1498" s="237"/>
      <c r="Y1498" s="237"/>
      <c r="Z1498" s="237"/>
      <c r="AA1498" s="237"/>
      <c r="AB1498" s="237"/>
      <c r="AC1498" s="237"/>
    </row>
    <row r="1499" spans="1:30" ht="7.5" customHeight="1"/>
    <row r="1500" spans="1:30" ht="18.75" customHeight="1">
      <c r="I1500" s="243" t="s">
        <v>348</v>
      </c>
      <c r="J1500" s="243"/>
      <c r="K1500" s="243"/>
      <c r="L1500" s="243"/>
      <c r="M1500" s="243"/>
      <c r="N1500" s="243"/>
      <c r="O1500" s="243"/>
      <c r="P1500" s="243"/>
      <c r="S1500" s="244" t="s">
        <v>1517</v>
      </c>
      <c r="T1500" s="244"/>
      <c r="U1500" s="244"/>
      <c r="V1500" s="244"/>
      <c r="W1500" s="244"/>
      <c r="X1500" s="244"/>
      <c r="Y1500" s="244"/>
    </row>
    <row r="1501" spans="1:30" ht="6.75" customHeight="1"/>
    <row r="1502" spans="1:30" ht="14.25" customHeight="1">
      <c r="A1502" s="250" t="s">
        <v>614</v>
      </c>
      <c r="B1502" s="250"/>
      <c r="C1502" s="250"/>
      <c r="D1502" s="250"/>
      <c r="E1502" s="250"/>
      <c r="F1502" s="250"/>
      <c r="G1502" s="250"/>
      <c r="H1502" s="250"/>
      <c r="I1502" s="250"/>
      <c r="J1502" s="250"/>
      <c r="K1502" s="250"/>
      <c r="L1502" s="250"/>
      <c r="M1502" s="250"/>
      <c r="N1502" s="250"/>
      <c r="O1502" s="250"/>
    </row>
    <row r="1503" spans="1:30">
      <c r="B1503" s="251" t="s">
        <v>350</v>
      </c>
      <c r="C1503" s="251"/>
      <c r="D1503" s="251"/>
      <c r="F1503" s="251" t="s">
        <v>351</v>
      </c>
      <c r="G1503" s="251"/>
      <c r="H1503" s="251"/>
      <c r="I1503" s="251"/>
      <c r="J1503" s="251" t="s">
        <v>352</v>
      </c>
      <c r="K1503" s="251"/>
      <c r="L1503" s="251"/>
      <c r="N1503" s="251" t="s">
        <v>353</v>
      </c>
      <c r="O1503" s="251"/>
      <c r="P1503" s="251"/>
      <c r="Q1503" s="251"/>
      <c r="R1503" s="251"/>
      <c r="S1503" s="251"/>
      <c r="T1503" s="251"/>
      <c r="U1503" s="251"/>
      <c r="V1503" s="251"/>
      <c r="W1503" s="251"/>
      <c r="X1503" s="251"/>
      <c r="Y1503" s="251"/>
      <c r="Z1503" s="251"/>
      <c r="AA1503" s="251"/>
      <c r="AC1503" s="252" t="s">
        <v>354</v>
      </c>
      <c r="AD1503" s="252"/>
    </row>
    <row r="1504" spans="1:30">
      <c r="B1504" s="229" t="s">
        <v>2221</v>
      </c>
      <c r="C1504" s="229"/>
      <c r="D1504" s="229"/>
      <c r="F1504" s="229" t="s">
        <v>1525</v>
      </c>
      <c r="G1504" s="229"/>
      <c r="H1504" s="229"/>
      <c r="I1504" s="229"/>
      <c r="J1504" s="229" t="s">
        <v>605</v>
      </c>
      <c r="K1504" s="229"/>
      <c r="L1504" s="229"/>
      <c r="N1504" s="229" t="s">
        <v>606</v>
      </c>
      <c r="O1504" s="229"/>
      <c r="P1504" s="229"/>
      <c r="Q1504" s="229"/>
      <c r="R1504" s="229"/>
      <c r="S1504" s="229"/>
      <c r="T1504" s="229"/>
      <c r="U1504" s="229"/>
      <c r="V1504" s="229"/>
      <c r="W1504" s="229"/>
      <c r="X1504" s="229"/>
      <c r="Y1504" s="229"/>
      <c r="Z1504" s="229"/>
      <c r="AA1504" s="229"/>
      <c r="AC1504" s="249">
        <v>3882.26</v>
      </c>
      <c r="AD1504" s="249"/>
    </row>
    <row r="1505" spans="2:30">
      <c r="C1505" s="169" t="s">
        <v>2</v>
      </c>
      <c r="G1505" s="169" t="s">
        <v>2</v>
      </c>
      <c r="K1505" s="169" t="s">
        <v>2</v>
      </c>
      <c r="O1505" s="247" t="s">
        <v>599</v>
      </c>
      <c r="P1505" s="247"/>
      <c r="Q1505" s="247"/>
      <c r="R1505" s="247"/>
      <c r="S1505" s="247"/>
      <c r="T1505" s="247"/>
      <c r="U1505" s="247"/>
      <c r="V1505" s="247"/>
      <c r="W1505" s="247"/>
      <c r="X1505" s="247"/>
      <c r="Y1505" s="247"/>
      <c r="Z1505" s="247"/>
      <c r="AA1505" s="247"/>
      <c r="AB1505" s="247"/>
      <c r="AC1505" s="248">
        <v>217.66</v>
      </c>
      <c r="AD1505" s="248"/>
    </row>
    <row r="1506" spans="2:30">
      <c r="C1506" s="169" t="s">
        <v>2</v>
      </c>
      <c r="G1506" s="169" t="s">
        <v>2</v>
      </c>
      <c r="K1506" s="169" t="s">
        <v>2</v>
      </c>
      <c r="O1506" s="247" t="s">
        <v>599</v>
      </c>
      <c r="P1506" s="247"/>
      <c r="Q1506" s="247"/>
      <c r="R1506" s="247"/>
      <c r="S1506" s="247"/>
      <c r="T1506" s="247"/>
      <c r="U1506" s="247"/>
      <c r="V1506" s="247"/>
      <c r="W1506" s="247"/>
      <c r="X1506" s="247"/>
      <c r="Y1506" s="247"/>
      <c r="Z1506" s="247"/>
      <c r="AA1506" s="247"/>
      <c r="AB1506" s="247"/>
      <c r="AC1506" s="248">
        <v>996.8</v>
      </c>
      <c r="AD1506" s="248"/>
    </row>
    <row r="1507" spans="2:30">
      <c r="C1507" s="169" t="s">
        <v>2</v>
      </c>
      <c r="G1507" s="169" t="s">
        <v>2</v>
      </c>
      <c r="K1507" s="169" t="s">
        <v>2</v>
      </c>
      <c r="O1507" s="247" t="s">
        <v>599</v>
      </c>
      <c r="P1507" s="247"/>
      <c r="Q1507" s="247"/>
      <c r="R1507" s="247"/>
      <c r="S1507" s="247"/>
      <c r="T1507" s="247"/>
      <c r="U1507" s="247"/>
      <c r="V1507" s="247"/>
      <c r="W1507" s="247"/>
      <c r="X1507" s="247"/>
      <c r="Y1507" s="247"/>
      <c r="Z1507" s="247"/>
      <c r="AA1507" s="247"/>
      <c r="AB1507" s="247"/>
      <c r="AC1507" s="248">
        <v>29.58</v>
      </c>
      <c r="AD1507" s="248"/>
    </row>
    <row r="1508" spans="2:30">
      <c r="C1508" s="169" t="s">
        <v>2</v>
      </c>
      <c r="G1508" s="169" t="s">
        <v>2</v>
      </c>
      <c r="K1508" s="169" t="s">
        <v>2</v>
      </c>
      <c r="O1508" s="247" t="s">
        <v>654</v>
      </c>
      <c r="P1508" s="247"/>
      <c r="Q1508" s="247"/>
      <c r="R1508" s="247"/>
      <c r="S1508" s="247"/>
      <c r="T1508" s="247"/>
      <c r="U1508" s="247"/>
      <c r="V1508" s="247"/>
      <c r="W1508" s="247"/>
      <c r="X1508" s="247"/>
      <c r="Y1508" s="247"/>
      <c r="Z1508" s="247"/>
      <c r="AA1508" s="247"/>
      <c r="AB1508" s="247"/>
      <c r="AC1508" s="248">
        <v>198.42</v>
      </c>
      <c r="AD1508" s="248"/>
    </row>
    <row r="1509" spans="2:30">
      <c r="C1509" s="169" t="s">
        <v>2</v>
      </c>
      <c r="G1509" s="169" t="s">
        <v>2</v>
      </c>
      <c r="K1509" s="169" t="s">
        <v>2</v>
      </c>
      <c r="O1509" s="247" t="s">
        <v>654</v>
      </c>
      <c r="P1509" s="247"/>
      <c r="Q1509" s="247"/>
      <c r="R1509" s="247"/>
      <c r="S1509" s="247"/>
      <c r="T1509" s="247"/>
      <c r="U1509" s="247"/>
      <c r="V1509" s="247"/>
      <c r="W1509" s="247"/>
      <c r="X1509" s="247"/>
      <c r="Y1509" s="247"/>
      <c r="Z1509" s="247"/>
      <c r="AA1509" s="247"/>
      <c r="AB1509" s="247"/>
      <c r="AC1509" s="248">
        <v>276.39</v>
      </c>
      <c r="AD1509" s="248"/>
    </row>
    <row r="1510" spans="2:30">
      <c r="C1510" s="169" t="s">
        <v>2</v>
      </c>
      <c r="G1510" s="169" t="s">
        <v>2</v>
      </c>
      <c r="K1510" s="169" t="s">
        <v>2</v>
      </c>
      <c r="O1510" s="247" t="s">
        <v>599</v>
      </c>
      <c r="P1510" s="247"/>
      <c r="Q1510" s="247"/>
      <c r="R1510" s="247"/>
      <c r="S1510" s="247"/>
      <c r="T1510" s="247"/>
      <c r="U1510" s="247"/>
      <c r="V1510" s="247"/>
      <c r="W1510" s="247"/>
      <c r="X1510" s="247"/>
      <c r="Y1510" s="247"/>
      <c r="Z1510" s="247"/>
      <c r="AA1510" s="247"/>
      <c r="AB1510" s="247"/>
      <c r="AC1510" s="248">
        <v>694.04</v>
      </c>
      <c r="AD1510" s="248"/>
    </row>
    <row r="1511" spans="2:30">
      <c r="C1511" s="169" t="s">
        <v>2</v>
      </c>
      <c r="G1511" s="169" t="s">
        <v>2</v>
      </c>
      <c r="K1511" s="169" t="s">
        <v>2</v>
      </c>
      <c r="O1511" s="247" t="s">
        <v>599</v>
      </c>
      <c r="P1511" s="247"/>
      <c r="Q1511" s="247"/>
      <c r="R1511" s="247"/>
      <c r="S1511" s="247"/>
      <c r="T1511" s="247"/>
      <c r="U1511" s="247"/>
      <c r="V1511" s="247"/>
      <c r="W1511" s="247"/>
      <c r="X1511" s="247"/>
      <c r="Y1511" s="247"/>
      <c r="Z1511" s="247"/>
      <c r="AA1511" s="247"/>
      <c r="AB1511" s="247"/>
      <c r="AC1511" s="248">
        <v>467.03</v>
      </c>
      <c r="AD1511" s="248"/>
    </row>
    <row r="1512" spans="2:30">
      <c r="C1512" s="169" t="s">
        <v>2</v>
      </c>
      <c r="G1512" s="169" t="s">
        <v>2</v>
      </c>
      <c r="K1512" s="169" t="s">
        <v>2</v>
      </c>
      <c r="O1512" s="247" t="s">
        <v>599</v>
      </c>
      <c r="P1512" s="247"/>
      <c r="Q1512" s="247"/>
      <c r="R1512" s="247"/>
      <c r="S1512" s="247"/>
      <c r="T1512" s="247"/>
      <c r="U1512" s="247"/>
      <c r="V1512" s="247"/>
      <c r="W1512" s="247"/>
      <c r="X1512" s="247"/>
      <c r="Y1512" s="247"/>
      <c r="Z1512" s="247"/>
      <c r="AA1512" s="247"/>
      <c r="AB1512" s="247"/>
      <c r="AC1512" s="248">
        <v>401.02</v>
      </c>
      <c r="AD1512" s="248"/>
    </row>
    <row r="1513" spans="2:30">
      <c r="C1513" s="169" t="s">
        <v>2</v>
      </c>
      <c r="G1513" s="169" t="s">
        <v>2</v>
      </c>
      <c r="K1513" s="169" t="s">
        <v>2</v>
      </c>
      <c r="O1513" s="247" t="s">
        <v>599</v>
      </c>
      <c r="P1513" s="247"/>
      <c r="Q1513" s="247"/>
      <c r="R1513" s="247"/>
      <c r="S1513" s="247"/>
      <c r="T1513" s="247"/>
      <c r="U1513" s="247"/>
      <c r="V1513" s="247"/>
      <c r="W1513" s="247"/>
      <c r="X1513" s="247"/>
      <c r="Y1513" s="247"/>
      <c r="Z1513" s="247"/>
      <c r="AA1513" s="247"/>
      <c r="AB1513" s="247"/>
      <c r="AC1513" s="248">
        <v>276.57</v>
      </c>
      <c r="AD1513" s="248"/>
    </row>
    <row r="1514" spans="2:30">
      <c r="C1514" s="169" t="s">
        <v>2</v>
      </c>
      <c r="G1514" s="169" t="s">
        <v>2</v>
      </c>
      <c r="K1514" s="169" t="s">
        <v>2</v>
      </c>
      <c r="O1514" s="247" t="s">
        <v>599</v>
      </c>
      <c r="P1514" s="247"/>
      <c r="Q1514" s="247"/>
      <c r="R1514" s="247"/>
      <c r="S1514" s="247"/>
      <c r="T1514" s="247"/>
      <c r="U1514" s="247"/>
      <c r="V1514" s="247"/>
      <c r="W1514" s="247"/>
      <c r="X1514" s="247"/>
      <c r="Y1514" s="247"/>
      <c r="Z1514" s="247"/>
      <c r="AA1514" s="247"/>
      <c r="AB1514" s="247"/>
      <c r="AC1514" s="248">
        <v>324.75</v>
      </c>
      <c r="AD1514" s="248"/>
    </row>
    <row r="1515" spans="2:30">
      <c r="B1515" s="229" t="s">
        <v>2515</v>
      </c>
      <c r="C1515" s="229"/>
      <c r="D1515" s="229"/>
      <c r="F1515" s="229" t="s">
        <v>1525</v>
      </c>
      <c r="G1515" s="229"/>
      <c r="H1515" s="229"/>
      <c r="I1515" s="229"/>
      <c r="J1515" s="229" t="s">
        <v>2516</v>
      </c>
      <c r="K1515" s="229"/>
      <c r="L1515" s="229"/>
      <c r="N1515" s="229" t="s">
        <v>2517</v>
      </c>
      <c r="O1515" s="229"/>
      <c r="P1515" s="229"/>
      <c r="Q1515" s="229"/>
      <c r="R1515" s="229"/>
      <c r="S1515" s="229"/>
      <c r="T1515" s="229"/>
      <c r="U1515" s="229"/>
      <c r="V1515" s="229"/>
      <c r="W1515" s="229"/>
      <c r="X1515" s="229"/>
      <c r="Y1515" s="229"/>
      <c r="Z1515" s="229"/>
      <c r="AA1515" s="229"/>
      <c r="AC1515" s="249">
        <v>25.3</v>
      </c>
      <c r="AD1515" s="249"/>
    </row>
    <row r="1516" spans="2:30">
      <c r="C1516" s="169" t="s">
        <v>2</v>
      </c>
      <c r="G1516" s="169" t="s">
        <v>2</v>
      </c>
      <c r="K1516" s="169" t="s">
        <v>2</v>
      </c>
      <c r="O1516" s="247" t="s">
        <v>371</v>
      </c>
      <c r="P1516" s="247"/>
      <c r="Q1516" s="247"/>
      <c r="R1516" s="247"/>
      <c r="S1516" s="247"/>
      <c r="T1516" s="247"/>
      <c r="U1516" s="247"/>
      <c r="V1516" s="247"/>
      <c r="W1516" s="247"/>
      <c r="X1516" s="247"/>
      <c r="Y1516" s="247"/>
      <c r="Z1516" s="247"/>
      <c r="AA1516" s="247"/>
      <c r="AB1516" s="247"/>
    </row>
    <row r="1517" spans="2:30">
      <c r="B1517" s="229" t="s">
        <v>2518</v>
      </c>
      <c r="C1517" s="229"/>
      <c r="D1517" s="229"/>
      <c r="F1517" s="229" t="s">
        <v>1614</v>
      </c>
      <c r="G1517" s="229"/>
      <c r="H1517" s="229"/>
      <c r="I1517" s="229"/>
      <c r="J1517" s="229" t="s">
        <v>597</v>
      </c>
      <c r="K1517" s="229"/>
      <c r="L1517" s="229"/>
      <c r="N1517" s="229" t="s">
        <v>598</v>
      </c>
      <c r="O1517" s="229"/>
      <c r="P1517" s="229"/>
      <c r="Q1517" s="229"/>
      <c r="R1517" s="229"/>
      <c r="S1517" s="229"/>
      <c r="T1517" s="229"/>
      <c r="U1517" s="229"/>
      <c r="V1517" s="229"/>
      <c r="W1517" s="229"/>
      <c r="X1517" s="229"/>
      <c r="Y1517" s="229"/>
      <c r="Z1517" s="229"/>
      <c r="AA1517" s="229"/>
      <c r="AC1517" s="249">
        <v>859.39</v>
      </c>
      <c r="AD1517" s="249"/>
    </row>
    <row r="1518" spans="2:30">
      <c r="C1518" s="169" t="s">
        <v>2</v>
      </c>
      <c r="G1518" s="169" t="s">
        <v>2</v>
      </c>
      <c r="K1518" s="169" t="s">
        <v>2</v>
      </c>
      <c r="O1518" s="247" t="s">
        <v>650</v>
      </c>
      <c r="P1518" s="247"/>
      <c r="Q1518" s="247"/>
      <c r="R1518" s="247"/>
      <c r="S1518" s="247"/>
      <c r="T1518" s="247"/>
      <c r="U1518" s="247"/>
      <c r="V1518" s="247"/>
      <c r="W1518" s="247"/>
      <c r="X1518" s="247"/>
      <c r="Y1518" s="247"/>
      <c r="Z1518" s="247"/>
      <c r="AA1518" s="247"/>
      <c r="AB1518" s="247"/>
      <c r="AC1518" s="248">
        <v>67.73</v>
      </c>
      <c r="AD1518" s="248"/>
    </row>
    <row r="1519" spans="2:30">
      <c r="C1519" s="169" t="s">
        <v>2</v>
      </c>
      <c r="G1519" s="169" t="s">
        <v>2</v>
      </c>
      <c r="K1519" s="169" t="s">
        <v>2</v>
      </c>
      <c r="O1519" s="247" t="s">
        <v>650</v>
      </c>
      <c r="P1519" s="247"/>
      <c r="Q1519" s="247"/>
      <c r="R1519" s="247"/>
      <c r="S1519" s="247"/>
      <c r="T1519" s="247"/>
      <c r="U1519" s="247"/>
      <c r="V1519" s="247"/>
      <c r="W1519" s="247"/>
      <c r="X1519" s="247"/>
      <c r="Y1519" s="247"/>
      <c r="Z1519" s="247"/>
      <c r="AA1519" s="247"/>
      <c r="AB1519" s="247"/>
      <c r="AC1519" s="248">
        <v>67.73</v>
      </c>
      <c r="AD1519" s="248"/>
    </row>
    <row r="1520" spans="2:30">
      <c r="C1520" s="169" t="s">
        <v>2</v>
      </c>
      <c r="G1520" s="169" t="s">
        <v>2</v>
      </c>
      <c r="K1520" s="169" t="s">
        <v>2</v>
      </c>
      <c r="O1520" s="247" t="s">
        <v>651</v>
      </c>
      <c r="P1520" s="247"/>
      <c r="Q1520" s="247"/>
      <c r="R1520" s="247"/>
      <c r="S1520" s="247"/>
      <c r="T1520" s="247"/>
      <c r="U1520" s="247"/>
      <c r="V1520" s="247"/>
      <c r="W1520" s="247"/>
      <c r="X1520" s="247"/>
      <c r="Y1520" s="247"/>
      <c r="Z1520" s="247"/>
      <c r="AA1520" s="247"/>
      <c r="AB1520" s="247"/>
      <c r="AC1520" s="248">
        <v>27.09</v>
      </c>
      <c r="AD1520" s="248"/>
    </row>
    <row r="1521" spans="1:30">
      <c r="C1521" s="169" t="s">
        <v>2</v>
      </c>
      <c r="G1521" s="169" t="s">
        <v>2</v>
      </c>
      <c r="K1521" s="169" t="s">
        <v>2</v>
      </c>
      <c r="O1521" s="247" t="s">
        <v>651</v>
      </c>
      <c r="P1521" s="247"/>
      <c r="Q1521" s="247"/>
      <c r="R1521" s="247"/>
      <c r="S1521" s="247"/>
      <c r="T1521" s="247"/>
      <c r="U1521" s="247"/>
      <c r="V1521" s="247"/>
      <c r="W1521" s="247"/>
      <c r="X1521" s="247"/>
      <c r="Y1521" s="247"/>
      <c r="Z1521" s="247"/>
      <c r="AA1521" s="247"/>
      <c r="AB1521" s="247"/>
      <c r="AC1521" s="248">
        <v>27.09</v>
      </c>
      <c r="AD1521" s="248"/>
    </row>
    <row r="1522" spans="1:30">
      <c r="C1522" s="169" t="s">
        <v>2</v>
      </c>
      <c r="G1522" s="169" t="s">
        <v>2</v>
      </c>
      <c r="K1522" s="169" t="s">
        <v>2</v>
      </c>
      <c r="O1522" s="247" t="s">
        <v>651</v>
      </c>
      <c r="P1522" s="247"/>
      <c r="Q1522" s="247"/>
      <c r="R1522" s="247"/>
      <c r="S1522" s="247"/>
      <c r="T1522" s="247"/>
      <c r="U1522" s="247"/>
      <c r="V1522" s="247"/>
      <c r="W1522" s="247"/>
      <c r="X1522" s="247"/>
      <c r="Y1522" s="247"/>
      <c r="Z1522" s="247"/>
      <c r="AA1522" s="247"/>
      <c r="AB1522" s="247"/>
      <c r="AC1522" s="248">
        <v>94.82</v>
      </c>
      <c r="AD1522" s="248"/>
    </row>
    <row r="1523" spans="1:30">
      <c r="C1523" s="169" t="s">
        <v>2</v>
      </c>
      <c r="G1523" s="169" t="s">
        <v>2</v>
      </c>
      <c r="K1523" s="169" t="s">
        <v>2</v>
      </c>
      <c r="O1523" s="247" t="s">
        <v>651</v>
      </c>
      <c r="P1523" s="247"/>
      <c r="Q1523" s="247"/>
      <c r="R1523" s="247"/>
      <c r="S1523" s="247"/>
      <c r="T1523" s="247"/>
      <c r="U1523" s="247"/>
      <c r="V1523" s="247"/>
      <c r="W1523" s="247"/>
      <c r="X1523" s="247"/>
      <c r="Y1523" s="247"/>
      <c r="Z1523" s="247"/>
      <c r="AA1523" s="247"/>
      <c r="AB1523" s="247"/>
      <c r="AC1523" s="248">
        <v>40.64</v>
      </c>
      <c r="AD1523" s="248"/>
    </row>
    <row r="1524" spans="1:30">
      <c r="C1524" s="169" t="s">
        <v>2</v>
      </c>
      <c r="G1524" s="169" t="s">
        <v>2</v>
      </c>
      <c r="K1524" s="169" t="s">
        <v>2</v>
      </c>
      <c r="O1524" s="247" t="s">
        <v>651</v>
      </c>
      <c r="P1524" s="247"/>
      <c r="Q1524" s="247"/>
      <c r="R1524" s="247"/>
      <c r="S1524" s="247"/>
      <c r="T1524" s="247"/>
      <c r="U1524" s="247"/>
      <c r="V1524" s="247"/>
      <c r="W1524" s="247"/>
      <c r="X1524" s="247"/>
      <c r="Y1524" s="247"/>
      <c r="Z1524" s="247"/>
      <c r="AA1524" s="247"/>
      <c r="AB1524" s="247"/>
      <c r="AC1524" s="248">
        <v>40.64</v>
      </c>
      <c r="AD1524" s="248"/>
    </row>
    <row r="1525" spans="1:30">
      <c r="C1525" s="169" t="s">
        <v>2</v>
      </c>
      <c r="G1525" s="169" t="s">
        <v>2</v>
      </c>
      <c r="K1525" s="169" t="s">
        <v>2</v>
      </c>
      <c r="O1525" s="247" t="s">
        <v>651</v>
      </c>
      <c r="P1525" s="247"/>
      <c r="Q1525" s="247"/>
      <c r="R1525" s="247"/>
      <c r="S1525" s="247"/>
      <c r="T1525" s="247"/>
      <c r="U1525" s="247"/>
      <c r="V1525" s="247"/>
      <c r="W1525" s="247"/>
      <c r="X1525" s="247"/>
      <c r="Y1525" s="247"/>
      <c r="Z1525" s="247"/>
      <c r="AA1525" s="247"/>
      <c r="AB1525" s="247"/>
      <c r="AC1525" s="248">
        <v>40.64</v>
      </c>
      <c r="AD1525" s="248"/>
    </row>
    <row r="1526" spans="1:30">
      <c r="C1526" s="169" t="s">
        <v>2</v>
      </c>
      <c r="G1526" s="169" t="s">
        <v>2</v>
      </c>
      <c r="K1526" s="169" t="s">
        <v>2</v>
      </c>
      <c r="O1526" s="247" t="s">
        <v>651</v>
      </c>
      <c r="P1526" s="247"/>
      <c r="Q1526" s="247"/>
      <c r="R1526" s="247"/>
      <c r="S1526" s="247"/>
      <c r="T1526" s="247"/>
      <c r="U1526" s="247"/>
      <c r="V1526" s="247"/>
      <c r="W1526" s="247"/>
      <c r="X1526" s="247"/>
      <c r="Y1526" s="247"/>
      <c r="Z1526" s="247"/>
      <c r="AA1526" s="247"/>
      <c r="AB1526" s="247"/>
      <c r="AC1526" s="248">
        <v>54.18</v>
      </c>
      <c r="AD1526" s="248"/>
    </row>
    <row r="1527" spans="1:30">
      <c r="C1527" s="169" t="s">
        <v>2</v>
      </c>
      <c r="G1527" s="169" t="s">
        <v>2</v>
      </c>
      <c r="K1527" s="169" t="s">
        <v>2</v>
      </c>
      <c r="O1527" s="247" t="s">
        <v>651</v>
      </c>
      <c r="P1527" s="247"/>
      <c r="Q1527" s="247"/>
      <c r="R1527" s="247"/>
      <c r="S1527" s="247"/>
      <c r="T1527" s="247"/>
      <c r="U1527" s="247"/>
      <c r="V1527" s="247"/>
      <c r="W1527" s="247"/>
      <c r="X1527" s="247"/>
      <c r="Y1527" s="247"/>
      <c r="Z1527" s="247"/>
      <c r="AA1527" s="247"/>
      <c r="AB1527" s="247"/>
      <c r="AC1527" s="248">
        <v>67.73</v>
      </c>
      <c r="AD1527" s="248"/>
    </row>
    <row r="1528" spans="1:30">
      <c r="C1528" s="169" t="s">
        <v>2</v>
      </c>
      <c r="G1528" s="169" t="s">
        <v>2</v>
      </c>
      <c r="K1528" s="169" t="s">
        <v>2</v>
      </c>
      <c r="O1528" s="247" t="s">
        <v>651</v>
      </c>
      <c r="P1528" s="247"/>
      <c r="Q1528" s="247"/>
      <c r="R1528" s="247"/>
      <c r="S1528" s="247"/>
      <c r="T1528" s="247"/>
      <c r="U1528" s="247"/>
      <c r="V1528" s="247"/>
      <c r="W1528" s="247"/>
      <c r="X1528" s="247"/>
      <c r="Y1528" s="247"/>
      <c r="Z1528" s="247"/>
      <c r="AA1528" s="247"/>
      <c r="AB1528" s="247"/>
      <c r="AC1528" s="248">
        <v>42.89</v>
      </c>
      <c r="AD1528" s="248"/>
    </row>
    <row r="1529" spans="1:30">
      <c r="C1529" s="169" t="s">
        <v>2</v>
      </c>
      <c r="G1529" s="169" t="s">
        <v>2</v>
      </c>
      <c r="K1529" s="169" t="s">
        <v>2</v>
      </c>
      <c r="O1529" s="247" t="s">
        <v>651</v>
      </c>
      <c r="P1529" s="247"/>
      <c r="Q1529" s="247"/>
      <c r="R1529" s="247"/>
      <c r="S1529" s="247"/>
      <c r="T1529" s="247"/>
      <c r="U1529" s="247"/>
      <c r="V1529" s="247"/>
      <c r="W1529" s="247"/>
      <c r="X1529" s="247"/>
      <c r="Y1529" s="247"/>
      <c r="Z1529" s="247"/>
      <c r="AA1529" s="247"/>
      <c r="AB1529" s="247"/>
      <c r="AC1529" s="248">
        <v>71.48</v>
      </c>
      <c r="AD1529" s="248"/>
    </row>
    <row r="1530" spans="1:30">
      <c r="C1530" s="169" t="s">
        <v>2</v>
      </c>
      <c r="G1530" s="169" t="s">
        <v>2</v>
      </c>
      <c r="K1530" s="169" t="s">
        <v>2</v>
      </c>
      <c r="O1530" s="247" t="s">
        <v>651</v>
      </c>
      <c r="P1530" s="247"/>
      <c r="Q1530" s="247"/>
      <c r="R1530" s="247"/>
      <c r="S1530" s="247"/>
      <c r="T1530" s="247"/>
      <c r="U1530" s="247"/>
      <c r="V1530" s="247"/>
      <c r="W1530" s="247"/>
      <c r="X1530" s="247"/>
      <c r="Y1530" s="247"/>
      <c r="Z1530" s="247"/>
      <c r="AA1530" s="247"/>
      <c r="AB1530" s="247"/>
      <c r="AC1530" s="248">
        <v>67.73</v>
      </c>
      <c r="AD1530" s="248"/>
    </row>
    <row r="1531" spans="1:30">
      <c r="C1531" s="169" t="s">
        <v>2</v>
      </c>
      <c r="G1531" s="169" t="s">
        <v>2</v>
      </c>
      <c r="K1531" s="169" t="s">
        <v>2</v>
      </c>
      <c r="O1531" s="247" t="s">
        <v>651</v>
      </c>
      <c r="P1531" s="247"/>
      <c r="Q1531" s="247"/>
      <c r="R1531" s="247"/>
      <c r="S1531" s="247"/>
      <c r="T1531" s="247"/>
      <c r="U1531" s="247"/>
      <c r="V1531" s="247"/>
      <c r="W1531" s="247"/>
      <c r="X1531" s="247"/>
      <c r="Y1531" s="247"/>
      <c r="Z1531" s="247"/>
      <c r="AA1531" s="247"/>
      <c r="AB1531" s="247"/>
      <c r="AC1531" s="248">
        <v>108.36</v>
      </c>
      <c r="AD1531" s="248"/>
    </row>
    <row r="1532" spans="1:30">
      <c r="C1532" s="169" t="s">
        <v>2</v>
      </c>
      <c r="G1532" s="169" t="s">
        <v>2</v>
      </c>
      <c r="K1532" s="169" t="s">
        <v>2</v>
      </c>
      <c r="O1532" s="247" t="s">
        <v>651</v>
      </c>
      <c r="P1532" s="247"/>
      <c r="Q1532" s="247"/>
      <c r="R1532" s="247"/>
      <c r="S1532" s="247"/>
      <c r="T1532" s="247"/>
      <c r="U1532" s="247"/>
      <c r="V1532" s="247"/>
      <c r="W1532" s="247"/>
      <c r="X1532" s="247"/>
      <c r="Y1532" s="247"/>
      <c r="Z1532" s="247"/>
      <c r="AA1532" s="247"/>
      <c r="AB1532" s="247"/>
      <c r="AC1532" s="248">
        <v>40.64</v>
      </c>
      <c r="AD1532" s="248"/>
    </row>
    <row r="1533" spans="1:30" ht="285.75" customHeight="1"/>
    <row r="1534" spans="1:30" ht="12" customHeight="1"/>
    <row r="1535" spans="1:30" ht="13.5" customHeight="1">
      <c r="A1535" s="227" t="s">
        <v>1568</v>
      </c>
      <c r="B1535" s="227"/>
      <c r="C1535" s="227"/>
      <c r="D1535" s="227"/>
      <c r="E1535" s="227"/>
      <c r="F1535" s="227"/>
      <c r="G1535" s="227"/>
      <c r="H1535" s="227"/>
      <c r="I1535" s="227"/>
      <c r="J1535" s="227"/>
      <c r="K1535" s="227"/>
      <c r="L1535" s="227"/>
      <c r="M1535" s="227"/>
      <c r="R1535" s="228" t="s">
        <v>2519</v>
      </c>
      <c r="S1535" s="228"/>
      <c r="T1535" s="228"/>
      <c r="U1535" s="228"/>
      <c r="V1535" s="228"/>
      <c r="W1535" s="228"/>
      <c r="X1535" s="228"/>
      <c r="Y1535" s="228"/>
      <c r="Z1535" s="228"/>
      <c r="AA1535" s="228"/>
      <c r="AB1535" s="228"/>
      <c r="AC1535" s="228"/>
      <c r="AD1535" s="228"/>
    </row>
    <row r="1536" spans="1:30" ht="25.5" customHeight="1">
      <c r="C1536" s="237" t="s">
        <v>347</v>
      </c>
      <c r="D1536" s="237"/>
      <c r="E1536" s="237"/>
      <c r="F1536" s="237"/>
      <c r="G1536" s="237"/>
      <c r="H1536" s="237"/>
      <c r="I1536" s="237"/>
      <c r="J1536" s="237"/>
      <c r="K1536" s="237"/>
      <c r="L1536" s="237"/>
      <c r="M1536" s="237"/>
      <c r="N1536" s="237"/>
      <c r="O1536" s="237"/>
      <c r="P1536" s="237"/>
      <c r="Q1536" s="237"/>
      <c r="R1536" s="237"/>
      <c r="S1536" s="237"/>
      <c r="T1536" s="237"/>
      <c r="U1536" s="237"/>
      <c r="V1536" s="237"/>
      <c r="W1536" s="237"/>
      <c r="X1536" s="237"/>
      <c r="Y1536" s="237"/>
      <c r="Z1536" s="237"/>
      <c r="AA1536" s="237"/>
      <c r="AB1536" s="237"/>
      <c r="AC1536" s="237"/>
    </row>
    <row r="1537" spans="1:30" ht="7.5" customHeight="1"/>
    <row r="1538" spans="1:30" ht="18.75" customHeight="1">
      <c r="I1538" s="243" t="s">
        <v>348</v>
      </c>
      <c r="J1538" s="243"/>
      <c r="K1538" s="243"/>
      <c r="L1538" s="243"/>
      <c r="M1538" s="243"/>
      <c r="N1538" s="243"/>
      <c r="O1538" s="243"/>
      <c r="P1538" s="243"/>
      <c r="S1538" s="244" t="s">
        <v>1517</v>
      </c>
      <c r="T1538" s="244"/>
      <c r="U1538" s="244"/>
      <c r="V1538" s="244"/>
      <c r="W1538" s="244"/>
      <c r="X1538" s="244"/>
      <c r="Y1538" s="244"/>
    </row>
    <row r="1539" spans="1:30" ht="6.75" customHeight="1"/>
    <row r="1540" spans="1:30" ht="14.25" customHeight="1">
      <c r="A1540" s="250" t="s">
        <v>614</v>
      </c>
      <c r="B1540" s="250"/>
      <c r="C1540" s="250"/>
      <c r="D1540" s="250"/>
      <c r="E1540" s="250"/>
      <c r="F1540" s="250"/>
      <c r="G1540" s="250"/>
      <c r="H1540" s="250"/>
      <c r="I1540" s="250"/>
      <c r="J1540" s="250"/>
      <c r="K1540" s="250"/>
      <c r="L1540" s="250"/>
      <c r="M1540" s="250"/>
      <c r="N1540" s="250"/>
      <c r="O1540" s="250"/>
    </row>
    <row r="1541" spans="1:30">
      <c r="B1541" s="251" t="s">
        <v>350</v>
      </c>
      <c r="C1541" s="251"/>
      <c r="D1541" s="251"/>
      <c r="F1541" s="251" t="s">
        <v>351</v>
      </c>
      <c r="G1541" s="251"/>
      <c r="H1541" s="251"/>
      <c r="I1541" s="251"/>
      <c r="J1541" s="251" t="s">
        <v>352</v>
      </c>
      <c r="K1541" s="251"/>
      <c r="L1541" s="251"/>
      <c r="N1541" s="251" t="s">
        <v>353</v>
      </c>
      <c r="O1541" s="251"/>
      <c r="P1541" s="251"/>
      <c r="Q1541" s="251"/>
      <c r="R1541" s="251"/>
      <c r="S1541" s="251"/>
      <c r="T1541" s="251"/>
      <c r="U1541" s="251"/>
      <c r="V1541" s="251"/>
      <c r="W1541" s="251"/>
      <c r="X1541" s="251"/>
      <c r="Y1541" s="251"/>
      <c r="Z1541" s="251"/>
      <c r="AA1541" s="251"/>
      <c r="AC1541" s="252" t="s">
        <v>354</v>
      </c>
      <c r="AD1541" s="252"/>
    </row>
    <row r="1542" spans="1:30">
      <c r="B1542" s="229" t="s">
        <v>2222</v>
      </c>
      <c r="C1542" s="229"/>
      <c r="D1542" s="229"/>
      <c r="F1542" s="229" t="s">
        <v>1614</v>
      </c>
      <c r="G1542" s="229"/>
      <c r="H1542" s="229"/>
      <c r="I1542" s="229"/>
      <c r="J1542" s="229" t="s">
        <v>600</v>
      </c>
      <c r="K1542" s="229"/>
      <c r="L1542" s="229"/>
      <c r="N1542" s="229" t="s">
        <v>601</v>
      </c>
      <c r="O1542" s="229"/>
      <c r="P1542" s="229"/>
      <c r="Q1542" s="229"/>
      <c r="R1542" s="229"/>
      <c r="S1542" s="229"/>
      <c r="T1542" s="229"/>
      <c r="U1542" s="229"/>
      <c r="V1542" s="229"/>
      <c r="W1542" s="229"/>
      <c r="X1542" s="229"/>
      <c r="Y1542" s="229"/>
      <c r="Z1542" s="229"/>
      <c r="AA1542" s="229"/>
      <c r="AC1542" s="249">
        <v>3005.35</v>
      </c>
      <c r="AD1542" s="249"/>
    </row>
    <row r="1543" spans="1:30">
      <c r="C1543" s="169" t="s">
        <v>2</v>
      </c>
      <c r="G1543" s="169" t="s">
        <v>2</v>
      </c>
      <c r="K1543" s="169" t="s">
        <v>2</v>
      </c>
      <c r="O1543" s="247" t="s">
        <v>652</v>
      </c>
      <c r="P1543" s="247"/>
      <c r="Q1543" s="247"/>
      <c r="R1543" s="247"/>
      <c r="S1543" s="247"/>
      <c r="T1543" s="247"/>
      <c r="U1543" s="247"/>
      <c r="V1543" s="247"/>
      <c r="W1543" s="247"/>
      <c r="X1543" s="247"/>
      <c r="Y1543" s="247"/>
      <c r="Z1543" s="247"/>
      <c r="AA1543" s="247"/>
      <c r="AB1543" s="247"/>
      <c r="AC1543" s="248">
        <v>65.739999999999995</v>
      </c>
      <c r="AD1543" s="248"/>
    </row>
    <row r="1544" spans="1:30">
      <c r="C1544" s="169" t="s">
        <v>2</v>
      </c>
      <c r="G1544" s="169" t="s">
        <v>2</v>
      </c>
      <c r="K1544" s="169" t="s">
        <v>2</v>
      </c>
      <c r="O1544" s="247" t="s">
        <v>652</v>
      </c>
      <c r="P1544" s="247"/>
      <c r="Q1544" s="247"/>
      <c r="R1544" s="247"/>
      <c r="S1544" s="247"/>
      <c r="T1544" s="247"/>
      <c r="U1544" s="247"/>
      <c r="V1544" s="247"/>
      <c r="W1544" s="247"/>
      <c r="X1544" s="247"/>
      <c r="Y1544" s="247"/>
      <c r="Z1544" s="247"/>
      <c r="AA1544" s="247"/>
      <c r="AB1544" s="247"/>
      <c r="AC1544" s="248">
        <v>83.25</v>
      </c>
      <c r="AD1544" s="248"/>
    </row>
    <row r="1545" spans="1:30">
      <c r="C1545" s="169" t="s">
        <v>2</v>
      </c>
      <c r="G1545" s="169" t="s">
        <v>2</v>
      </c>
      <c r="K1545" s="169" t="s">
        <v>2</v>
      </c>
      <c r="O1545" s="247" t="s">
        <v>652</v>
      </c>
      <c r="P1545" s="247"/>
      <c r="Q1545" s="247"/>
      <c r="R1545" s="247"/>
      <c r="S1545" s="247"/>
      <c r="T1545" s="247"/>
      <c r="U1545" s="247"/>
      <c r="V1545" s="247"/>
      <c r="W1545" s="247"/>
      <c r="X1545" s="247"/>
      <c r="Y1545" s="247"/>
      <c r="Z1545" s="247"/>
      <c r="AA1545" s="247"/>
      <c r="AB1545" s="247"/>
      <c r="AC1545" s="248">
        <v>130.31</v>
      </c>
      <c r="AD1545" s="248"/>
    </row>
    <row r="1546" spans="1:30">
      <c r="C1546" s="169" t="s">
        <v>2</v>
      </c>
      <c r="G1546" s="169" t="s">
        <v>2</v>
      </c>
      <c r="K1546" s="169" t="s">
        <v>2</v>
      </c>
      <c r="O1546" s="247" t="s">
        <v>652</v>
      </c>
      <c r="P1546" s="247"/>
      <c r="Q1546" s="247"/>
      <c r="R1546" s="247"/>
      <c r="S1546" s="247"/>
      <c r="T1546" s="247"/>
      <c r="U1546" s="247"/>
      <c r="V1546" s="247"/>
      <c r="W1546" s="247"/>
      <c r="X1546" s="247"/>
      <c r="Y1546" s="247"/>
      <c r="Z1546" s="247"/>
      <c r="AA1546" s="247"/>
      <c r="AB1546" s="247"/>
      <c r="AC1546" s="248">
        <v>164.14</v>
      </c>
      <c r="AD1546" s="248"/>
    </row>
    <row r="1547" spans="1:30">
      <c r="C1547" s="169" t="s">
        <v>2</v>
      </c>
      <c r="G1547" s="169" t="s">
        <v>2</v>
      </c>
      <c r="K1547" s="169" t="s">
        <v>2</v>
      </c>
      <c r="O1547" s="247" t="s">
        <v>652</v>
      </c>
      <c r="P1547" s="247"/>
      <c r="Q1547" s="247"/>
      <c r="R1547" s="247"/>
      <c r="S1547" s="247"/>
      <c r="T1547" s="247"/>
      <c r="U1547" s="247"/>
      <c r="V1547" s="247"/>
      <c r="W1547" s="247"/>
      <c r="X1547" s="247"/>
      <c r="Y1547" s="247"/>
      <c r="Z1547" s="247"/>
      <c r="AA1547" s="247"/>
      <c r="AB1547" s="247"/>
      <c r="AC1547" s="248">
        <v>80.319999999999993</v>
      </c>
      <c r="AD1547" s="248"/>
    </row>
    <row r="1548" spans="1:30">
      <c r="C1548" s="169" t="s">
        <v>2</v>
      </c>
      <c r="G1548" s="169" t="s">
        <v>2</v>
      </c>
      <c r="K1548" s="169" t="s">
        <v>2</v>
      </c>
      <c r="O1548" s="247" t="s">
        <v>652</v>
      </c>
      <c r="P1548" s="247"/>
      <c r="Q1548" s="247"/>
      <c r="R1548" s="247"/>
      <c r="S1548" s="247"/>
      <c r="T1548" s="247"/>
      <c r="U1548" s="247"/>
      <c r="V1548" s="247"/>
      <c r="W1548" s="247"/>
      <c r="X1548" s="247"/>
      <c r="Y1548" s="247"/>
      <c r="Z1548" s="247"/>
      <c r="AA1548" s="247"/>
      <c r="AB1548" s="247"/>
      <c r="AC1548" s="248">
        <v>193.04</v>
      </c>
      <c r="AD1548" s="248"/>
    </row>
    <row r="1549" spans="1:30">
      <c r="C1549" s="169" t="s">
        <v>2</v>
      </c>
      <c r="G1549" s="169" t="s">
        <v>2</v>
      </c>
      <c r="K1549" s="169" t="s">
        <v>2</v>
      </c>
      <c r="O1549" s="247" t="s">
        <v>652</v>
      </c>
      <c r="P1549" s="247"/>
      <c r="Q1549" s="247"/>
      <c r="R1549" s="247"/>
      <c r="S1549" s="247"/>
      <c r="T1549" s="247"/>
      <c r="U1549" s="247"/>
      <c r="V1549" s="247"/>
      <c r="W1549" s="247"/>
      <c r="X1549" s="247"/>
      <c r="Y1549" s="247"/>
      <c r="Z1549" s="247"/>
      <c r="AA1549" s="247"/>
      <c r="AB1549" s="247"/>
      <c r="AC1549" s="248">
        <v>208.2</v>
      </c>
      <c r="AD1549" s="248"/>
    </row>
    <row r="1550" spans="1:30">
      <c r="C1550" s="169" t="s">
        <v>2</v>
      </c>
      <c r="G1550" s="169" t="s">
        <v>2</v>
      </c>
      <c r="K1550" s="169" t="s">
        <v>2</v>
      </c>
      <c r="O1550" s="247" t="s">
        <v>652</v>
      </c>
      <c r="P1550" s="247"/>
      <c r="Q1550" s="247"/>
      <c r="R1550" s="247"/>
      <c r="S1550" s="247"/>
      <c r="T1550" s="247"/>
      <c r="U1550" s="247"/>
      <c r="V1550" s="247"/>
      <c r="W1550" s="247"/>
      <c r="X1550" s="247"/>
      <c r="Y1550" s="247"/>
      <c r="Z1550" s="247"/>
      <c r="AA1550" s="247"/>
      <c r="AB1550" s="247"/>
      <c r="AC1550" s="248">
        <v>162.07</v>
      </c>
      <c r="AD1550" s="248"/>
    </row>
    <row r="1551" spans="1:30">
      <c r="C1551" s="169" t="s">
        <v>2</v>
      </c>
      <c r="G1551" s="169" t="s">
        <v>2</v>
      </c>
      <c r="K1551" s="169" t="s">
        <v>2</v>
      </c>
      <c r="O1551" s="247" t="s">
        <v>652</v>
      </c>
      <c r="P1551" s="247"/>
      <c r="Q1551" s="247"/>
      <c r="R1551" s="247"/>
      <c r="S1551" s="247"/>
      <c r="T1551" s="247"/>
      <c r="U1551" s="247"/>
      <c r="V1551" s="247"/>
      <c r="W1551" s="247"/>
      <c r="X1551" s="247"/>
      <c r="Y1551" s="247"/>
      <c r="Z1551" s="247"/>
      <c r="AA1551" s="247"/>
      <c r="AB1551" s="247"/>
      <c r="AC1551" s="248">
        <v>52.05</v>
      </c>
      <c r="AD1551" s="248"/>
    </row>
    <row r="1552" spans="1:30">
      <c r="C1552" s="169" t="s">
        <v>2</v>
      </c>
      <c r="G1552" s="169" t="s">
        <v>2</v>
      </c>
      <c r="K1552" s="169" t="s">
        <v>2</v>
      </c>
      <c r="O1552" s="247" t="s">
        <v>652</v>
      </c>
      <c r="P1552" s="247"/>
      <c r="Q1552" s="247"/>
      <c r="R1552" s="247"/>
      <c r="S1552" s="247"/>
      <c r="T1552" s="247"/>
      <c r="U1552" s="247"/>
      <c r="V1552" s="247"/>
      <c r="W1552" s="247"/>
      <c r="X1552" s="247"/>
      <c r="Y1552" s="247"/>
      <c r="Z1552" s="247"/>
      <c r="AA1552" s="247"/>
      <c r="AB1552" s="247"/>
      <c r="AC1552" s="248">
        <v>76.760000000000005</v>
      </c>
      <c r="AD1552" s="248"/>
    </row>
    <row r="1553" spans="3:30">
      <c r="C1553" s="169" t="s">
        <v>2</v>
      </c>
      <c r="G1553" s="169" t="s">
        <v>2</v>
      </c>
      <c r="K1553" s="169" t="s">
        <v>2</v>
      </c>
      <c r="O1553" s="247" t="s">
        <v>652</v>
      </c>
      <c r="P1553" s="247"/>
      <c r="Q1553" s="247"/>
      <c r="R1553" s="247"/>
      <c r="S1553" s="247"/>
      <c r="T1553" s="247"/>
      <c r="U1553" s="247"/>
      <c r="V1553" s="247"/>
      <c r="W1553" s="247"/>
      <c r="X1553" s="247"/>
      <c r="Y1553" s="247"/>
      <c r="Z1553" s="247"/>
      <c r="AA1553" s="247"/>
      <c r="AB1553" s="247"/>
      <c r="AC1553" s="248">
        <v>119.8</v>
      </c>
      <c r="AD1553" s="248"/>
    </row>
    <row r="1554" spans="3:30">
      <c r="C1554" s="169" t="s">
        <v>2</v>
      </c>
      <c r="G1554" s="169" t="s">
        <v>2</v>
      </c>
      <c r="K1554" s="169" t="s">
        <v>2</v>
      </c>
      <c r="O1554" s="247" t="s">
        <v>652</v>
      </c>
      <c r="P1554" s="247"/>
      <c r="Q1554" s="247"/>
      <c r="R1554" s="247"/>
      <c r="S1554" s="247"/>
      <c r="T1554" s="247"/>
      <c r="U1554" s="247"/>
      <c r="V1554" s="247"/>
      <c r="W1554" s="247"/>
      <c r="X1554" s="247"/>
      <c r="Y1554" s="247"/>
      <c r="Z1554" s="247"/>
      <c r="AA1554" s="247"/>
      <c r="AB1554" s="247"/>
      <c r="AC1554" s="248">
        <v>42.97</v>
      </c>
      <c r="AD1554" s="248"/>
    </row>
    <row r="1555" spans="3:30">
      <c r="C1555" s="169" t="s">
        <v>2</v>
      </c>
      <c r="G1555" s="169" t="s">
        <v>2</v>
      </c>
      <c r="K1555" s="169" t="s">
        <v>2</v>
      </c>
      <c r="O1555" s="247" t="s">
        <v>652</v>
      </c>
      <c r="P1555" s="247"/>
      <c r="Q1555" s="247"/>
      <c r="R1555" s="247"/>
      <c r="S1555" s="247"/>
      <c r="T1555" s="247"/>
      <c r="U1555" s="247"/>
      <c r="V1555" s="247"/>
      <c r="W1555" s="247"/>
      <c r="X1555" s="247"/>
      <c r="Y1555" s="247"/>
      <c r="Z1555" s="247"/>
      <c r="AA1555" s="247"/>
      <c r="AB1555" s="247"/>
      <c r="AC1555" s="248">
        <v>49.32</v>
      </c>
      <c r="AD1555" s="248"/>
    </row>
    <row r="1556" spans="3:30">
      <c r="C1556" s="169" t="s">
        <v>2</v>
      </c>
      <c r="G1556" s="169" t="s">
        <v>2</v>
      </c>
      <c r="K1556" s="169" t="s">
        <v>2</v>
      </c>
      <c r="O1556" s="247" t="s">
        <v>652</v>
      </c>
      <c r="P1556" s="247"/>
      <c r="Q1556" s="247"/>
      <c r="R1556" s="247"/>
      <c r="S1556" s="247"/>
      <c r="T1556" s="247"/>
      <c r="U1556" s="247"/>
      <c r="V1556" s="247"/>
      <c r="W1556" s="247"/>
      <c r="X1556" s="247"/>
      <c r="Y1556" s="247"/>
      <c r="Z1556" s="247"/>
      <c r="AA1556" s="247"/>
      <c r="AB1556" s="247"/>
      <c r="AC1556" s="248">
        <v>85.54</v>
      </c>
      <c r="AD1556" s="248"/>
    </row>
    <row r="1557" spans="3:30">
      <c r="C1557" s="169" t="s">
        <v>2</v>
      </c>
      <c r="G1557" s="169" t="s">
        <v>2</v>
      </c>
      <c r="K1557" s="169" t="s">
        <v>2</v>
      </c>
      <c r="O1557" s="247" t="s">
        <v>652</v>
      </c>
      <c r="P1557" s="247"/>
      <c r="Q1557" s="247"/>
      <c r="R1557" s="247"/>
      <c r="S1557" s="247"/>
      <c r="T1557" s="247"/>
      <c r="U1557" s="247"/>
      <c r="V1557" s="247"/>
      <c r="W1557" s="247"/>
      <c r="X1557" s="247"/>
      <c r="Y1557" s="247"/>
      <c r="Z1557" s="247"/>
      <c r="AA1557" s="247"/>
      <c r="AB1557" s="247"/>
      <c r="AC1557" s="248">
        <v>21.68</v>
      </c>
      <c r="AD1557" s="248"/>
    </row>
    <row r="1558" spans="3:30">
      <c r="C1558" s="169" t="s">
        <v>2</v>
      </c>
      <c r="G1558" s="169" t="s">
        <v>2</v>
      </c>
      <c r="K1558" s="169" t="s">
        <v>2</v>
      </c>
      <c r="O1558" s="247" t="s">
        <v>652</v>
      </c>
      <c r="P1558" s="247"/>
      <c r="Q1558" s="247"/>
      <c r="R1558" s="247"/>
      <c r="S1558" s="247"/>
      <c r="T1558" s="247"/>
      <c r="U1558" s="247"/>
      <c r="V1558" s="247"/>
      <c r="W1558" s="247"/>
      <c r="X1558" s="247"/>
      <c r="Y1558" s="247"/>
      <c r="Z1558" s="247"/>
      <c r="AA1558" s="247"/>
      <c r="AB1558" s="247"/>
      <c r="AC1558" s="248">
        <v>35</v>
      </c>
      <c r="AD1558" s="248"/>
    </row>
    <row r="1559" spans="3:30">
      <c r="C1559" s="169" t="s">
        <v>2</v>
      </c>
      <c r="G1559" s="169" t="s">
        <v>2</v>
      </c>
      <c r="K1559" s="169" t="s">
        <v>2</v>
      </c>
      <c r="O1559" s="247" t="s">
        <v>652</v>
      </c>
      <c r="P1559" s="247"/>
      <c r="Q1559" s="247"/>
      <c r="R1559" s="247"/>
      <c r="S1559" s="247"/>
      <c r="T1559" s="247"/>
      <c r="U1559" s="247"/>
      <c r="V1559" s="247"/>
      <c r="W1559" s="247"/>
      <c r="X1559" s="247"/>
      <c r="Y1559" s="247"/>
      <c r="Z1559" s="247"/>
      <c r="AA1559" s="247"/>
      <c r="AB1559" s="247"/>
      <c r="AC1559" s="248">
        <v>221.6</v>
      </c>
      <c r="AD1559" s="248"/>
    </row>
    <row r="1560" spans="3:30">
      <c r="C1560" s="169" t="s">
        <v>2</v>
      </c>
      <c r="G1560" s="169" t="s">
        <v>2</v>
      </c>
      <c r="K1560" s="169" t="s">
        <v>2</v>
      </c>
      <c r="O1560" s="247" t="s">
        <v>652</v>
      </c>
      <c r="P1560" s="247"/>
      <c r="Q1560" s="247"/>
      <c r="R1560" s="247"/>
      <c r="S1560" s="247"/>
      <c r="T1560" s="247"/>
      <c r="U1560" s="247"/>
      <c r="V1560" s="247"/>
      <c r="W1560" s="247"/>
      <c r="X1560" s="247"/>
      <c r="Y1560" s="247"/>
      <c r="Z1560" s="247"/>
      <c r="AA1560" s="247"/>
      <c r="AB1560" s="247"/>
      <c r="AC1560" s="248">
        <v>99.08</v>
      </c>
      <c r="AD1560" s="248"/>
    </row>
    <row r="1561" spans="3:30">
      <c r="C1561" s="169" t="s">
        <v>2</v>
      </c>
      <c r="G1561" s="169" t="s">
        <v>2</v>
      </c>
      <c r="K1561" s="169" t="s">
        <v>2</v>
      </c>
      <c r="O1561" s="247" t="s">
        <v>652</v>
      </c>
      <c r="P1561" s="247"/>
      <c r="Q1561" s="247"/>
      <c r="R1561" s="247"/>
      <c r="S1561" s="247"/>
      <c r="T1561" s="247"/>
      <c r="U1561" s="247"/>
      <c r="V1561" s="247"/>
      <c r="W1561" s="247"/>
      <c r="X1561" s="247"/>
      <c r="Y1561" s="247"/>
      <c r="Z1561" s="247"/>
      <c r="AA1561" s="247"/>
      <c r="AB1561" s="247"/>
      <c r="AC1561" s="248">
        <v>143.56</v>
      </c>
      <c r="AD1561" s="248"/>
    </row>
    <row r="1562" spans="3:30">
      <c r="C1562" s="169" t="s">
        <v>2</v>
      </c>
      <c r="G1562" s="169" t="s">
        <v>2</v>
      </c>
      <c r="K1562" s="169" t="s">
        <v>2</v>
      </c>
      <c r="O1562" s="247" t="s">
        <v>652</v>
      </c>
      <c r="P1562" s="247"/>
      <c r="Q1562" s="247"/>
      <c r="R1562" s="247"/>
      <c r="S1562" s="247"/>
      <c r="T1562" s="247"/>
      <c r="U1562" s="247"/>
      <c r="V1562" s="247"/>
      <c r="W1562" s="247"/>
      <c r="X1562" s="247"/>
      <c r="Y1562" s="247"/>
      <c r="Z1562" s="247"/>
      <c r="AA1562" s="247"/>
      <c r="AB1562" s="247"/>
      <c r="AC1562" s="248">
        <v>170.22</v>
      </c>
      <c r="AD1562" s="248"/>
    </row>
    <row r="1563" spans="3:30">
      <c r="C1563" s="169" t="s">
        <v>2</v>
      </c>
      <c r="G1563" s="169" t="s">
        <v>2</v>
      </c>
      <c r="K1563" s="169" t="s">
        <v>2</v>
      </c>
      <c r="O1563" s="247" t="s">
        <v>652</v>
      </c>
      <c r="P1563" s="247"/>
      <c r="Q1563" s="247"/>
      <c r="R1563" s="247"/>
      <c r="S1563" s="247"/>
      <c r="T1563" s="247"/>
      <c r="U1563" s="247"/>
      <c r="V1563" s="247"/>
      <c r="W1563" s="247"/>
      <c r="X1563" s="247"/>
      <c r="Y1563" s="247"/>
      <c r="Z1563" s="247"/>
      <c r="AA1563" s="247"/>
      <c r="AB1563" s="247"/>
      <c r="AC1563" s="248">
        <v>5.42</v>
      </c>
      <c r="AD1563" s="248"/>
    </row>
    <row r="1564" spans="3:30">
      <c r="C1564" s="169" t="s">
        <v>2</v>
      </c>
      <c r="G1564" s="169" t="s">
        <v>2</v>
      </c>
      <c r="K1564" s="169" t="s">
        <v>2</v>
      </c>
      <c r="O1564" s="247" t="s">
        <v>652</v>
      </c>
      <c r="P1564" s="247"/>
      <c r="Q1564" s="247"/>
      <c r="R1564" s="247"/>
      <c r="S1564" s="247"/>
      <c r="T1564" s="247"/>
      <c r="U1564" s="247"/>
      <c r="V1564" s="247"/>
      <c r="W1564" s="247"/>
      <c r="X1564" s="247"/>
      <c r="Y1564" s="247"/>
      <c r="Z1564" s="247"/>
      <c r="AA1564" s="247"/>
      <c r="AB1564" s="247"/>
      <c r="AC1564" s="248">
        <v>81.77</v>
      </c>
      <c r="AD1564" s="248"/>
    </row>
    <row r="1565" spans="3:30">
      <c r="C1565" s="169" t="s">
        <v>2</v>
      </c>
      <c r="G1565" s="169" t="s">
        <v>2</v>
      </c>
      <c r="K1565" s="169" t="s">
        <v>2</v>
      </c>
      <c r="O1565" s="247" t="s">
        <v>652</v>
      </c>
      <c r="P1565" s="247"/>
      <c r="Q1565" s="247"/>
      <c r="R1565" s="247"/>
      <c r="S1565" s="247"/>
      <c r="T1565" s="247"/>
      <c r="U1565" s="247"/>
      <c r="V1565" s="247"/>
      <c r="W1565" s="247"/>
      <c r="X1565" s="247"/>
      <c r="Y1565" s="247"/>
      <c r="Z1565" s="247"/>
      <c r="AA1565" s="247"/>
      <c r="AB1565" s="247"/>
      <c r="AC1565" s="248">
        <v>202.62</v>
      </c>
      <c r="AD1565" s="248"/>
    </row>
    <row r="1566" spans="3:30">
      <c r="C1566" s="169" t="s">
        <v>2</v>
      </c>
      <c r="G1566" s="169" t="s">
        <v>2</v>
      </c>
      <c r="K1566" s="169" t="s">
        <v>2</v>
      </c>
      <c r="O1566" s="247" t="s">
        <v>652</v>
      </c>
      <c r="P1566" s="247"/>
      <c r="Q1566" s="247"/>
      <c r="R1566" s="247"/>
      <c r="S1566" s="247"/>
      <c r="T1566" s="247"/>
      <c r="U1566" s="247"/>
      <c r="V1566" s="247"/>
      <c r="W1566" s="247"/>
      <c r="X1566" s="247"/>
      <c r="Y1566" s="247"/>
      <c r="Z1566" s="247"/>
      <c r="AA1566" s="247"/>
      <c r="AB1566" s="247"/>
      <c r="AC1566" s="248">
        <v>118.5</v>
      </c>
      <c r="AD1566" s="248"/>
    </row>
    <row r="1567" spans="3:30">
      <c r="C1567" s="169" t="s">
        <v>2</v>
      </c>
      <c r="G1567" s="169" t="s">
        <v>2</v>
      </c>
      <c r="K1567" s="169" t="s">
        <v>2</v>
      </c>
      <c r="O1567" s="247" t="s">
        <v>652</v>
      </c>
      <c r="P1567" s="247"/>
      <c r="Q1567" s="247"/>
      <c r="R1567" s="247"/>
      <c r="S1567" s="247"/>
      <c r="T1567" s="247"/>
      <c r="U1567" s="247"/>
      <c r="V1567" s="247"/>
      <c r="W1567" s="247"/>
      <c r="X1567" s="247"/>
      <c r="Y1567" s="247"/>
      <c r="Z1567" s="247"/>
      <c r="AA1567" s="247"/>
      <c r="AB1567" s="247"/>
      <c r="AC1567" s="248">
        <v>58.11</v>
      </c>
      <c r="AD1567" s="248"/>
    </row>
    <row r="1568" spans="3:30">
      <c r="C1568" s="169" t="s">
        <v>2</v>
      </c>
      <c r="G1568" s="169" t="s">
        <v>2</v>
      </c>
      <c r="K1568" s="169" t="s">
        <v>2</v>
      </c>
      <c r="O1568" s="247" t="s">
        <v>652</v>
      </c>
      <c r="P1568" s="247"/>
      <c r="Q1568" s="247"/>
      <c r="R1568" s="247"/>
      <c r="S1568" s="247"/>
      <c r="T1568" s="247"/>
      <c r="U1568" s="247"/>
      <c r="V1568" s="247"/>
      <c r="W1568" s="247"/>
      <c r="X1568" s="247"/>
      <c r="Y1568" s="247"/>
      <c r="Z1568" s="247"/>
      <c r="AA1568" s="247"/>
      <c r="AB1568" s="247"/>
      <c r="AC1568" s="248">
        <v>54.57</v>
      </c>
      <c r="AD1568" s="248"/>
    </row>
    <row r="1569" spans="2:30">
      <c r="C1569" s="169" t="s">
        <v>2</v>
      </c>
      <c r="G1569" s="169" t="s">
        <v>2</v>
      </c>
      <c r="K1569" s="169" t="s">
        <v>2</v>
      </c>
      <c r="O1569" s="247" t="s">
        <v>652</v>
      </c>
      <c r="P1569" s="247"/>
      <c r="Q1569" s="247"/>
      <c r="R1569" s="247"/>
      <c r="S1569" s="247"/>
      <c r="T1569" s="247"/>
      <c r="U1569" s="247"/>
      <c r="V1569" s="247"/>
      <c r="W1569" s="247"/>
      <c r="X1569" s="247"/>
      <c r="Y1569" s="247"/>
      <c r="Z1569" s="247"/>
      <c r="AA1569" s="247"/>
      <c r="AB1569" s="247"/>
      <c r="AC1569" s="248">
        <v>85.42</v>
      </c>
      <c r="AD1569" s="248"/>
    </row>
    <row r="1570" spans="2:30">
      <c r="C1570" s="169" t="s">
        <v>2</v>
      </c>
      <c r="G1570" s="169" t="s">
        <v>2</v>
      </c>
      <c r="K1570" s="169" t="s">
        <v>2</v>
      </c>
      <c r="O1570" s="247" t="s">
        <v>652</v>
      </c>
      <c r="P1570" s="247"/>
      <c r="Q1570" s="247"/>
      <c r="R1570" s="247"/>
      <c r="S1570" s="247"/>
      <c r="T1570" s="247"/>
      <c r="U1570" s="247"/>
      <c r="V1570" s="247"/>
      <c r="W1570" s="247"/>
      <c r="X1570" s="247"/>
      <c r="Y1570" s="247"/>
      <c r="Z1570" s="247"/>
      <c r="AA1570" s="247"/>
      <c r="AB1570" s="247"/>
      <c r="AC1570" s="248">
        <v>194.29</v>
      </c>
      <c r="AD1570" s="248"/>
    </row>
    <row r="1571" spans="2:30">
      <c r="B1571" s="229" t="s">
        <v>2224</v>
      </c>
      <c r="C1571" s="229"/>
      <c r="D1571" s="229"/>
      <c r="F1571" s="229" t="s">
        <v>1614</v>
      </c>
      <c r="G1571" s="229"/>
      <c r="H1571" s="229"/>
      <c r="I1571" s="229"/>
      <c r="J1571" s="229" t="s">
        <v>605</v>
      </c>
      <c r="K1571" s="229"/>
      <c r="L1571" s="229"/>
      <c r="N1571" s="229" t="s">
        <v>606</v>
      </c>
      <c r="O1571" s="229"/>
      <c r="P1571" s="229"/>
      <c r="Q1571" s="229"/>
      <c r="R1571" s="229"/>
      <c r="S1571" s="229"/>
      <c r="T1571" s="229"/>
      <c r="U1571" s="229"/>
      <c r="V1571" s="229"/>
      <c r="W1571" s="229"/>
      <c r="X1571" s="229"/>
      <c r="Y1571" s="229"/>
      <c r="Z1571" s="229"/>
      <c r="AA1571" s="229"/>
      <c r="AC1571" s="249">
        <v>7176.08</v>
      </c>
      <c r="AD1571" s="249"/>
    </row>
    <row r="1572" spans="2:30">
      <c r="C1572" s="169" t="s">
        <v>2</v>
      </c>
      <c r="G1572" s="169" t="s">
        <v>2</v>
      </c>
      <c r="K1572" s="169" t="s">
        <v>2</v>
      </c>
      <c r="O1572" s="247" t="s">
        <v>653</v>
      </c>
      <c r="P1572" s="247"/>
      <c r="Q1572" s="247"/>
      <c r="R1572" s="247"/>
      <c r="S1572" s="247"/>
      <c r="T1572" s="247"/>
      <c r="U1572" s="247"/>
      <c r="V1572" s="247"/>
      <c r="W1572" s="247"/>
      <c r="X1572" s="247"/>
      <c r="Y1572" s="247"/>
      <c r="Z1572" s="247"/>
      <c r="AA1572" s="247"/>
      <c r="AB1572" s="247"/>
      <c r="AC1572" s="248">
        <v>170.98</v>
      </c>
      <c r="AD1572" s="248"/>
    </row>
    <row r="1573" spans="2:30">
      <c r="C1573" s="169" t="s">
        <v>2</v>
      </c>
      <c r="G1573" s="169" t="s">
        <v>2</v>
      </c>
      <c r="K1573" s="169" t="s">
        <v>2</v>
      </c>
      <c r="O1573" s="247" t="s">
        <v>653</v>
      </c>
      <c r="P1573" s="247"/>
      <c r="Q1573" s="247"/>
      <c r="R1573" s="247"/>
      <c r="S1573" s="247"/>
      <c r="T1573" s="247"/>
      <c r="U1573" s="247"/>
      <c r="V1573" s="247"/>
      <c r="W1573" s="247"/>
      <c r="X1573" s="247"/>
      <c r="Y1573" s="247"/>
      <c r="Z1573" s="247"/>
      <c r="AA1573" s="247"/>
      <c r="AB1573" s="247"/>
      <c r="AC1573" s="248">
        <v>748.33</v>
      </c>
      <c r="AD1573" s="248"/>
    </row>
    <row r="1574" spans="2:30">
      <c r="C1574" s="169" t="s">
        <v>2</v>
      </c>
      <c r="G1574" s="169" t="s">
        <v>2</v>
      </c>
      <c r="K1574" s="169" t="s">
        <v>2</v>
      </c>
      <c r="O1574" s="247" t="s">
        <v>599</v>
      </c>
      <c r="P1574" s="247"/>
      <c r="Q1574" s="247"/>
      <c r="R1574" s="247"/>
      <c r="S1574" s="247"/>
      <c r="T1574" s="247"/>
      <c r="U1574" s="247"/>
      <c r="V1574" s="247"/>
      <c r="W1574" s="247"/>
      <c r="X1574" s="247"/>
      <c r="Y1574" s="247"/>
      <c r="Z1574" s="247"/>
      <c r="AA1574" s="247"/>
      <c r="AB1574" s="247"/>
      <c r="AC1574" s="248">
        <v>993.94</v>
      </c>
      <c r="AD1574" s="248"/>
    </row>
    <row r="1575" spans="2:30">
      <c r="C1575" s="169" t="s">
        <v>2</v>
      </c>
      <c r="G1575" s="169" t="s">
        <v>2</v>
      </c>
      <c r="K1575" s="169" t="s">
        <v>2</v>
      </c>
      <c r="O1575" s="247" t="s">
        <v>599</v>
      </c>
      <c r="P1575" s="247"/>
      <c r="Q1575" s="247"/>
      <c r="R1575" s="247"/>
      <c r="S1575" s="247"/>
      <c r="T1575" s="247"/>
      <c r="U1575" s="247"/>
      <c r="V1575" s="247"/>
      <c r="W1575" s="247"/>
      <c r="X1575" s="247"/>
      <c r="Y1575" s="247"/>
      <c r="Z1575" s="247"/>
      <c r="AA1575" s="247"/>
      <c r="AB1575" s="247"/>
      <c r="AC1575" s="248">
        <v>607.38</v>
      </c>
      <c r="AD1575" s="248"/>
    </row>
    <row r="1576" spans="2:30">
      <c r="C1576" s="169" t="s">
        <v>2</v>
      </c>
      <c r="G1576" s="169" t="s">
        <v>2</v>
      </c>
      <c r="K1576" s="169" t="s">
        <v>2</v>
      </c>
      <c r="O1576" s="247" t="s">
        <v>599</v>
      </c>
      <c r="P1576" s="247"/>
      <c r="Q1576" s="247"/>
      <c r="R1576" s="247"/>
      <c r="S1576" s="247"/>
      <c r="T1576" s="247"/>
      <c r="U1576" s="247"/>
      <c r="V1576" s="247"/>
      <c r="W1576" s="247"/>
      <c r="X1576" s="247"/>
      <c r="Y1576" s="247"/>
      <c r="Z1576" s="247"/>
      <c r="AA1576" s="247"/>
      <c r="AB1576" s="247"/>
      <c r="AC1576" s="248">
        <v>205.8</v>
      </c>
      <c r="AD1576" s="248"/>
    </row>
    <row r="1577" spans="2:30">
      <c r="C1577" s="169" t="s">
        <v>2</v>
      </c>
      <c r="G1577" s="169" t="s">
        <v>2</v>
      </c>
      <c r="K1577" s="169" t="s">
        <v>2</v>
      </c>
      <c r="O1577" s="247" t="s">
        <v>599</v>
      </c>
      <c r="P1577" s="247"/>
      <c r="Q1577" s="247"/>
      <c r="R1577" s="247"/>
      <c r="S1577" s="247"/>
      <c r="T1577" s="247"/>
      <c r="U1577" s="247"/>
      <c r="V1577" s="247"/>
      <c r="W1577" s="247"/>
      <c r="X1577" s="247"/>
      <c r="Y1577" s="247"/>
      <c r="Z1577" s="247"/>
      <c r="AA1577" s="247"/>
      <c r="AB1577" s="247"/>
      <c r="AC1577" s="248">
        <v>231.1</v>
      </c>
      <c r="AD1577" s="248"/>
    </row>
    <row r="1578" spans="2:30">
      <c r="C1578" s="169" t="s">
        <v>2</v>
      </c>
      <c r="G1578" s="169" t="s">
        <v>2</v>
      </c>
      <c r="K1578" s="169" t="s">
        <v>2</v>
      </c>
      <c r="O1578" s="247" t="s">
        <v>599</v>
      </c>
      <c r="P1578" s="247"/>
      <c r="Q1578" s="247"/>
      <c r="R1578" s="247"/>
      <c r="S1578" s="247"/>
      <c r="T1578" s="247"/>
      <c r="U1578" s="247"/>
      <c r="V1578" s="247"/>
      <c r="W1578" s="247"/>
      <c r="X1578" s="247"/>
      <c r="Y1578" s="247"/>
      <c r="Z1578" s="247"/>
      <c r="AA1578" s="247"/>
      <c r="AB1578" s="247"/>
      <c r="AC1578" s="248">
        <v>834.54</v>
      </c>
      <c r="AD1578" s="248"/>
    </row>
    <row r="1579" spans="2:30">
      <c r="C1579" s="169" t="s">
        <v>2</v>
      </c>
      <c r="G1579" s="169" t="s">
        <v>2</v>
      </c>
      <c r="K1579" s="169" t="s">
        <v>2</v>
      </c>
      <c r="O1579" s="247" t="s">
        <v>599</v>
      </c>
      <c r="P1579" s="247"/>
      <c r="Q1579" s="247"/>
      <c r="R1579" s="247"/>
      <c r="S1579" s="247"/>
      <c r="T1579" s="247"/>
      <c r="U1579" s="247"/>
      <c r="V1579" s="247"/>
      <c r="W1579" s="247"/>
      <c r="X1579" s="247"/>
      <c r="Y1579" s="247"/>
      <c r="Z1579" s="247"/>
      <c r="AA1579" s="247"/>
      <c r="AB1579" s="247"/>
      <c r="AC1579" s="248">
        <v>653.33000000000004</v>
      </c>
      <c r="AD1579" s="248"/>
    </row>
    <row r="1580" spans="2:30">
      <c r="C1580" s="169" t="s">
        <v>2</v>
      </c>
      <c r="G1580" s="169" t="s">
        <v>2</v>
      </c>
      <c r="K1580" s="169" t="s">
        <v>2</v>
      </c>
      <c r="O1580" s="247" t="s">
        <v>654</v>
      </c>
      <c r="P1580" s="247"/>
      <c r="Q1580" s="247"/>
      <c r="R1580" s="247"/>
      <c r="S1580" s="247"/>
      <c r="T1580" s="247"/>
      <c r="U1580" s="247"/>
      <c r="V1580" s="247"/>
      <c r="W1580" s="247"/>
      <c r="X1580" s="247"/>
      <c r="Y1580" s="247"/>
      <c r="Z1580" s="247"/>
      <c r="AA1580" s="247"/>
      <c r="AB1580" s="247"/>
      <c r="AC1580" s="248">
        <v>437.25</v>
      </c>
      <c r="AD1580" s="248"/>
    </row>
    <row r="1581" spans="2:30">
      <c r="C1581" s="169" t="s">
        <v>2</v>
      </c>
      <c r="G1581" s="169" t="s">
        <v>2</v>
      </c>
      <c r="K1581" s="169" t="s">
        <v>2</v>
      </c>
      <c r="O1581" s="247" t="s">
        <v>599</v>
      </c>
      <c r="P1581" s="247"/>
      <c r="Q1581" s="247"/>
      <c r="R1581" s="247"/>
      <c r="S1581" s="247"/>
      <c r="T1581" s="247"/>
      <c r="U1581" s="247"/>
      <c r="V1581" s="247"/>
      <c r="W1581" s="247"/>
      <c r="X1581" s="247"/>
      <c r="Y1581" s="247"/>
      <c r="Z1581" s="247"/>
      <c r="AA1581" s="247"/>
      <c r="AB1581" s="247"/>
      <c r="AC1581" s="248">
        <v>111.42</v>
      </c>
      <c r="AD1581" s="248"/>
    </row>
    <row r="1582" spans="2:30">
      <c r="C1582" s="169" t="s">
        <v>2</v>
      </c>
      <c r="G1582" s="169" t="s">
        <v>2</v>
      </c>
      <c r="K1582" s="169" t="s">
        <v>2</v>
      </c>
      <c r="O1582" s="247" t="s">
        <v>599</v>
      </c>
      <c r="P1582" s="247"/>
      <c r="Q1582" s="247"/>
      <c r="R1582" s="247"/>
      <c r="S1582" s="247"/>
      <c r="T1582" s="247"/>
      <c r="U1582" s="247"/>
      <c r="V1582" s="247"/>
      <c r="W1582" s="247"/>
      <c r="X1582" s="247"/>
      <c r="Y1582" s="247"/>
      <c r="Z1582" s="247"/>
      <c r="AA1582" s="247"/>
      <c r="AB1582" s="247"/>
      <c r="AC1582" s="248">
        <v>856.43</v>
      </c>
      <c r="AD1582" s="248"/>
    </row>
    <row r="1583" spans="2:30">
      <c r="C1583" s="169" t="s">
        <v>2</v>
      </c>
      <c r="G1583" s="169" t="s">
        <v>2</v>
      </c>
      <c r="K1583" s="169" t="s">
        <v>2</v>
      </c>
      <c r="O1583" s="247" t="s">
        <v>599</v>
      </c>
      <c r="P1583" s="247"/>
      <c r="Q1583" s="247"/>
      <c r="R1583" s="247"/>
      <c r="S1583" s="247"/>
      <c r="T1583" s="247"/>
      <c r="U1583" s="247"/>
      <c r="V1583" s="247"/>
      <c r="W1583" s="247"/>
      <c r="X1583" s="247"/>
      <c r="Y1583" s="247"/>
      <c r="Z1583" s="247"/>
      <c r="AA1583" s="247"/>
      <c r="AB1583" s="247"/>
      <c r="AC1583" s="248">
        <v>258.70999999999998</v>
      </c>
      <c r="AD1583" s="248"/>
    </row>
    <row r="1584" spans="2:30">
      <c r="C1584" s="169" t="s">
        <v>2</v>
      </c>
      <c r="G1584" s="169" t="s">
        <v>2</v>
      </c>
      <c r="K1584" s="169" t="s">
        <v>2</v>
      </c>
      <c r="O1584" s="247" t="s">
        <v>599</v>
      </c>
      <c r="P1584" s="247"/>
      <c r="Q1584" s="247"/>
      <c r="R1584" s="247"/>
      <c r="S1584" s="247"/>
      <c r="T1584" s="247"/>
      <c r="U1584" s="247"/>
      <c r="V1584" s="247"/>
      <c r="W1584" s="247"/>
      <c r="X1584" s="247"/>
      <c r="Y1584" s="247"/>
      <c r="Z1584" s="247"/>
      <c r="AA1584" s="247"/>
      <c r="AB1584" s="247"/>
      <c r="AC1584" s="248">
        <v>1066.8699999999999</v>
      </c>
      <c r="AD1584" s="248"/>
    </row>
    <row r="1585" spans="1:30">
      <c r="B1585" s="229" t="s">
        <v>2520</v>
      </c>
      <c r="C1585" s="229"/>
      <c r="D1585" s="229"/>
      <c r="F1585" s="229" t="s">
        <v>1614</v>
      </c>
      <c r="G1585" s="229"/>
      <c r="H1585" s="229"/>
      <c r="I1585" s="229"/>
      <c r="J1585" s="229" t="s">
        <v>682</v>
      </c>
      <c r="K1585" s="229"/>
      <c r="L1585" s="229"/>
      <c r="N1585" s="229" t="s">
        <v>683</v>
      </c>
      <c r="O1585" s="229"/>
      <c r="P1585" s="229"/>
      <c r="Q1585" s="229"/>
      <c r="R1585" s="229"/>
      <c r="S1585" s="229"/>
      <c r="T1585" s="229"/>
      <c r="U1585" s="229"/>
      <c r="V1585" s="229"/>
      <c r="W1585" s="229"/>
      <c r="X1585" s="229"/>
      <c r="Y1585" s="229"/>
      <c r="Z1585" s="229"/>
      <c r="AA1585" s="229"/>
      <c r="AC1585" s="249">
        <v>95</v>
      </c>
      <c r="AD1585" s="249"/>
    </row>
    <row r="1586" spans="1:30">
      <c r="C1586" s="169" t="s">
        <v>2</v>
      </c>
      <c r="G1586" s="169" t="s">
        <v>2</v>
      </c>
      <c r="K1586" s="169" t="s">
        <v>2</v>
      </c>
      <c r="O1586" s="247" t="s">
        <v>2521</v>
      </c>
      <c r="P1586" s="247"/>
      <c r="Q1586" s="247"/>
      <c r="R1586" s="247"/>
      <c r="S1586" s="247"/>
      <c r="T1586" s="247"/>
      <c r="U1586" s="247"/>
      <c r="V1586" s="247"/>
      <c r="W1586" s="247"/>
      <c r="X1586" s="247"/>
      <c r="Y1586" s="247"/>
      <c r="Z1586" s="247"/>
      <c r="AA1586" s="247"/>
      <c r="AB1586" s="247"/>
    </row>
    <row r="1587" spans="1:30">
      <c r="B1587" s="229" t="s">
        <v>2522</v>
      </c>
      <c r="C1587" s="229"/>
      <c r="D1587" s="229"/>
      <c r="F1587" s="229" t="s">
        <v>1614</v>
      </c>
      <c r="G1587" s="229"/>
      <c r="H1587" s="229"/>
      <c r="I1587" s="229"/>
      <c r="J1587" s="229" t="s">
        <v>608</v>
      </c>
      <c r="K1587" s="229"/>
      <c r="L1587" s="229"/>
      <c r="N1587" s="229" t="s">
        <v>609</v>
      </c>
      <c r="O1587" s="229"/>
      <c r="P1587" s="229"/>
      <c r="Q1587" s="229"/>
      <c r="R1587" s="229"/>
      <c r="S1587" s="229"/>
      <c r="T1587" s="229"/>
      <c r="U1587" s="229"/>
      <c r="V1587" s="229"/>
      <c r="W1587" s="229"/>
      <c r="X1587" s="229"/>
      <c r="Y1587" s="229"/>
      <c r="Z1587" s="229"/>
      <c r="AA1587" s="229"/>
      <c r="AC1587" s="249">
        <v>670.88</v>
      </c>
      <c r="AD1587" s="249"/>
    </row>
    <row r="1588" spans="1:30">
      <c r="C1588" s="169" t="s">
        <v>2</v>
      </c>
      <c r="G1588" s="169" t="s">
        <v>2</v>
      </c>
      <c r="K1588" s="169" t="s">
        <v>2</v>
      </c>
      <c r="O1588" s="247" t="s">
        <v>2523</v>
      </c>
      <c r="P1588" s="247"/>
      <c r="Q1588" s="247"/>
      <c r="R1588" s="247"/>
      <c r="S1588" s="247"/>
      <c r="T1588" s="247"/>
      <c r="U1588" s="247"/>
      <c r="V1588" s="247"/>
      <c r="W1588" s="247"/>
      <c r="X1588" s="247"/>
      <c r="Y1588" s="247"/>
      <c r="Z1588" s="247"/>
      <c r="AA1588" s="247"/>
      <c r="AB1588" s="247"/>
      <c r="AC1588" s="248">
        <v>160.88</v>
      </c>
      <c r="AD1588" s="248"/>
    </row>
    <row r="1589" spans="1:30">
      <c r="C1589" s="169" t="s">
        <v>2</v>
      </c>
      <c r="G1589" s="169" t="s">
        <v>2</v>
      </c>
      <c r="K1589" s="169" t="s">
        <v>2</v>
      </c>
      <c r="O1589" s="247" t="s">
        <v>2523</v>
      </c>
      <c r="P1589" s="247"/>
      <c r="Q1589" s="247"/>
      <c r="R1589" s="247"/>
      <c r="S1589" s="247"/>
      <c r="T1589" s="247"/>
      <c r="U1589" s="247"/>
      <c r="V1589" s="247"/>
      <c r="W1589" s="247"/>
      <c r="X1589" s="247"/>
      <c r="Y1589" s="247"/>
      <c r="Z1589" s="247"/>
      <c r="AA1589" s="247"/>
      <c r="AB1589" s="247"/>
      <c r="AC1589" s="248">
        <v>255</v>
      </c>
      <c r="AD1589" s="248"/>
    </row>
    <row r="1590" spans="1:30">
      <c r="C1590" s="169" t="s">
        <v>2</v>
      </c>
      <c r="G1590" s="169" t="s">
        <v>2</v>
      </c>
      <c r="K1590" s="169" t="s">
        <v>2</v>
      </c>
      <c r="O1590" s="247" t="s">
        <v>2524</v>
      </c>
      <c r="P1590" s="247"/>
      <c r="Q1590" s="247"/>
      <c r="R1590" s="247"/>
      <c r="S1590" s="247"/>
      <c r="T1590" s="247"/>
      <c r="U1590" s="247"/>
      <c r="V1590" s="247"/>
      <c r="W1590" s="247"/>
      <c r="X1590" s="247"/>
      <c r="Y1590" s="247"/>
      <c r="Z1590" s="247"/>
      <c r="AA1590" s="247"/>
      <c r="AB1590" s="247"/>
      <c r="AC1590" s="248">
        <v>255</v>
      </c>
      <c r="AD1590" s="248"/>
    </row>
    <row r="1591" spans="1:30" ht="57" customHeight="1"/>
    <row r="1592" spans="1:30" ht="12" customHeight="1"/>
    <row r="1593" spans="1:30" ht="13.5" customHeight="1">
      <c r="A1593" s="227" t="s">
        <v>1568</v>
      </c>
      <c r="B1593" s="227"/>
      <c r="C1593" s="227"/>
      <c r="D1593" s="227"/>
      <c r="E1593" s="227"/>
      <c r="F1593" s="227"/>
      <c r="G1593" s="227"/>
      <c r="H1593" s="227"/>
      <c r="I1593" s="227"/>
      <c r="J1593" s="227"/>
      <c r="K1593" s="227"/>
      <c r="L1593" s="227"/>
      <c r="M1593" s="227"/>
      <c r="R1593" s="228" t="s">
        <v>2525</v>
      </c>
      <c r="S1593" s="228"/>
      <c r="T1593" s="228"/>
      <c r="U1593" s="228"/>
      <c r="V1593" s="228"/>
      <c r="W1593" s="228"/>
      <c r="X1593" s="228"/>
      <c r="Y1593" s="228"/>
      <c r="Z1593" s="228"/>
      <c r="AA1593" s="228"/>
      <c r="AB1593" s="228"/>
      <c r="AC1593" s="228"/>
      <c r="AD1593" s="228"/>
    </row>
    <row r="1594" spans="1:30" ht="25.5" customHeight="1">
      <c r="C1594" s="237" t="s">
        <v>347</v>
      </c>
      <c r="D1594" s="237"/>
      <c r="E1594" s="237"/>
      <c r="F1594" s="237"/>
      <c r="G1594" s="237"/>
      <c r="H1594" s="237"/>
      <c r="I1594" s="237"/>
      <c r="J1594" s="237"/>
      <c r="K1594" s="237"/>
      <c r="L1594" s="237"/>
      <c r="M1594" s="237"/>
      <c r="N1594" s="237"/>
      <c r="O1594" s="237"/>
      <c r="P1594" s="237"/>
      <c r="Q1594" s="237"/>
      <c r="R1594" s="237"/>
      <c r="S1594" s="237"/>
      <c r="T1594" s="237"/>
      <c r="U1594" s="237"/>
      <c r="V1594" s="237"/>
      <c r="W1594" s="237"/>
      <c r="X1594" s="237"/>
      <c r="Y1594" s="237"/>
      <c r="Z1594" s="237"/>
      <c r="AA1594" s="237"/>
      <c r="AB1594" s="237"/>
      <c r="AC1594" s="237"/>
    </row>
    <row r="1595" spans="1:30" ht="7.5" customHeight="1"/>
    <row r="1596" spans="1:30" ht="18.75" customHeight="1">
      <c r="I1596" s="243" t="s">
        <v>348</v>
      </c>
      <c r="J1596" s="243"/>
      <c r="K1596" s="243"/>
      <c r="L1596" s="243"/>
      <c r="M1596" s="243"/>
      <c r="N1596" s="243"/>
      <c r="O1596" s="243"/>
      <c r="P1596" s="243"/>
      <c r="S1596" s="244" t="s">
        <v>1517</v>
      </c>
      <c r="T1596" s="244"/>
      <c r="U1596" s="244"/>
      <c r="V1596" s="244"/>
      <c r="W1596" s="244"/>
      <c r="X1596" s="244"/>
      <c r="Y1596" s="244"/>
    </row>
    <row r="1597" spans="1:30" ht="6.75" customHeight="1"/>
    <row r="1598" spans="1:30" ht="14.25" customHeight="1">
      <c r="A1598" s="250" t="s">
        <v>614</v>
      </c>
      <c r="B1598" s="250"/>
      <c r="C1598" s="250"/>
      <c r="D1598" s="250"/>
      <c r="E1598" s="250"/>
      <c r="F1598" s="250"/>
      <c r="G1598" s="250"/>
      <c r="H1598" s="250"/>
      <c r="I1598" s="250"/>
      <c r="J1598" s="250"/>
      <c r="K1598" s="250"/>
      <c r="L1598" s="250"/>
      <c r="M1598" s="250"/>
      <c r="N1598" s="250"/>
      <c r="O1598" s="250"/>
    </row>
    <row r="1599" spans="1:30">
      <c r="B1599" s="251" t="s">
        <v>350</v>
      </c>
      <c r="C1599" s="251"/>
      <c r="D1599" s="251"/>
      <c r="F1599" s="251" t="s">
        <v>351</v>
      </c>
      <c r="G1599" s="251"/>
      <c r="H1599" s="251"/>
      <c r="I1599" s="251"/>
      <c r="J1599" s="251" t="s">
        <v>352</v>
      </c>
      <c r="K1599" s="251"/>
      <c r="L1599" s="251"/>
      <c r="N1599" s="251" t="s">
        <v>353</v>
      </c>
      <c r="O1599" s="251"/>
      <c r="P1599" s="251"/>
      <c r="Q1599" s="251"/>
      <c r="R1599" s="251"/>
      <c r="S1599" s="251"/>
      <c r="T1599" s="251"/>
      <c r="U1599" s="251"/>
      <c r="V1599" s="251"/>
      <c r="W1599" s="251"/>
      <c r="X1599" s="251"/>
      <c r="Y1599" s="251"/>
      <c r="Z1599" s="251"/>
      <c r="AA1599" s="251"/>
      <c r="AC1599" s="252" t="s">
        <v>354</v>
      </c>
      <c r="AD1599" s="252"/>
    </row>
    <row r="1600" spans="1:30">
      <c r="B1600" s="229" t="s">
        <v>2526</v>
      </c>
      <c r="C1600" s="229"/>
      <c r="D1600" s="229"/>
      <c r="F1600" s="229" t="s">
        <v>1614</v>
      </c>
      <c r="G1600" s="229"/>
      <c r="H1600" s="229"/>
      <c r="I1600" s="229"/>
      <c r="J1600" s="229" t="s">
        <v>520</v>
      </c>
      <c r="K1600" s="229"/>
      <c r="L1600" s="229"/>
      <c r="N1600" s="229" t="s">
        <v>521</v>
      </c>
      <c r="O1600" s="229"/>
      <c r="P1600" s="229"/>
      <c r="Q1600" s="229"/>
      <c r="R1600" s="229"/>
      <c r="S1600" s="229"/>
      <c r="T1600" s="229"/>
      <c r="U1600" s="229"/>
      <c r="V1600" s="229"/>
      <c r="W1600" s="229"/>
      <c r="X1600" s="229"/>
      <c r="Y1600" s="229"/>
      <c r="Z1600" s="229"/>
      <c r="AA1600" s="229"/>
      <c r="AC1600" s="249">
        <v>552.37</v>
      </c>
      <c r="AD1600" s="249"/>
    </row>
    <row r="1601" spans="2:30">
      <c r="C1601" s="169" t="s">
        <v>2</v>
      </c>
      <c r="G1601" s="169" t="s">
        <v>2</v>
      </c>
      <c r="K1601" s="169" t="s">
        <v>2</v>
      </c>
      <c r="O1601" s="247" t="s">
        <v>2527</v>
      </c>
      <c r="P1601" s="247"/>
      <c r="Q1601" s="247"/>
      <c r="R1601" s="247"/>
      <c r="S1601" s="247"/>
      <c r="T1601" s="247"/>
      <c r="U1601" s="247"/>
      <c r="V1601" s="247"/>
      <c r="W1601" s="247"/>
      <c r="X1601" s="247"/>
      <c r="Y1601" s="247"/>
      <c r="Z1601" s="247"/>
      <c r="AA1601" s="247"/>
      <c r="AB1601" s="247"/>
      <c r="AC1601" s="248">
        <v>127.01</v>
      </c>
      <c r="AD1601" s="248"/>
    </row>
    <row r="1602" spans="2:30">
      <c r="C1602" s="169" t="s">
        <v>2</v>
      </c>
      <c r="G1602" s="169" t="s">
        <v>2</v>
      </c>
      <c r="K1602" s="169" t="s">
        <v>2</v>
      </c>
      <c r="O1602" s="247" t="s">
        <v>2528</v>
      </c>
      <c r="P1602" s="247"/>
      <c r="Q1602" s="247"/>
      <c r="R1602" s="247"/>
      <c r="S1602" s="247"/>
      <c r="T1602" s="247"/>
      <c r="U1602" s="247"/>
      <c r="V1602" s="247"/>
      <c r="W1602" s="247"/>
      <c r="X1602" s="247"/>
      <c r="Y1602" s="247"/>
      <c r="Z1602" s="247"/>
      <c r="AA1602" s="247"/>
      <c r="AB1602" s="247"/>
      <c r="AC1602" s="248">
        <v>116.66</v>
      </c>
      <c r="AD1602" s="248"/>
    </row>
    <row r="1603" spans="2:30">
      <c r="C1603" s="169" t="s">
        <v>2</v>
      </c>
      <c r="G1603" s="169" t="s">
        <v>2</v>
      </c>
      <c r="K1603" s="169" t="s">
        <v>2</v>
      </c>
      <c r="O1603" s="247" t="s">
        <v>2529</v>
      </c>
      <c r="P1603" s="247"/>
      <c r="Q1603" s="247"/>
      <c r="R1603" s="247"/>
      <c r="S1603" s="247"/>
      <c r="T1603" s="247"/>
      <c r="U1603" s="247"/>
      <c r="V1603" s="247"/>
      <c r="W1603" s="247"/>
      <c r="X1603" s="247"/>
      <c r="Y1603" s="247"/>
      <c r="Z1603" s="247"/>
      <c r="AA1603" s="247"/>
      <c r="AB1603" s="247"/>
      <c r="AC1603" s="248">
        <v>105.84</v>
      </c>
      <c r="AD1603" s="248"/>
    </row>
    <row r="1604" spans="2:30">
      <c r="C1604" s="169" t="s">
        <v>2</v>
      </c>
      <c r="G1604" s="169" t="s">
        <v>2</v>
      </c>
      <c r="K1604" s="169" t="s">
        <v>2</v>
      </c>
      <c r="O1604" s="247" t="s">
        <v>2529</v>
      </c>
      <c r="P1604" s="247"/>
      <c r="Q1604" s="247"/>
      <c r="R1604" s="247"/>
      <c r="S1604" s="247"/>
      <c r="T1604" s="247"/>
      <c r="U1604" s="247"/>
      <c r="V1604" s="247"/>
      <c r="W1604" s="247"/>
      <c r="X1604" s="247"/>
      <c r="Y1604" s="247"/>
      <c r="Z1604" s="247"/>
      <c r="AA1604" s="247"/>
      <c r="AB1604" s="247"/>
      <c r="AC1604" s="248">
        <v>102.9</v>
      </c>
      <c r="AD1604" s="248"/>
    </row>
    <row r="1605" spans="2:30">
      <c r="C1605" s="169" t="s">
        <v>2</v>
      </c>
      <c r="G1605" s="169" t="s">
        <v>2</v>
      </c>
      <c r="K1605" s="169" t="s">
        <v>2</v>
      </c>
      <c r="O1605" s="247" t="s">
        <v>2530</v>
      </c>
      <c r="P1605" s="247"/>
      <c r="Q1605" s="247"/>
      <c r="R1605" s="247"/>
      <c r="S1605" s="247"/>
      <c r="T1605" s="247"/>
      <c r="U1605" s="247"/>
      <c r="V1605" s="247"/>
      <c r="W1605" s="247"/>
      <c r="X1605" s="247"/>
      <c r="Y1605" s="247"/>
      <c r="Z1605" s="247"/>
      <c r="AA1605" s="247"/>
      <c r="AB1605" s="247"/>
      <c r="AC1605" s="248">
        <v>99.96</v>
      </c>
      <c r="AD1605" s="248"/>
    </row>
    <row r="1606" spans="2:30">
      <c r="B1606" s="229" t="s">
        <v>2227</v>
      </c>
      <c r="C1606" s="229"/>
      <c r="D1606" s="229"/>
      <c r="F1606" s="229" t="s">
        <v>1693</v>
      </c>
      <c r="G1606" s="229"/>
      <c r="H1606" s="229"/>
      <c r="I1606" s="229"/>
      <c r="J1606" s="229" t="s">
        <v>597</v>
      </c>
      <c r="K1606" s="229"/>
      <c r="L1606" s="229"/>
      <c r="N1606" s="229" t="s">
        <v>598</v>
      </c>
      <c r="O1606" s="229"/>
      <c r="P1606" s="229"/>
      <c r="Q1606" s="229"/>
      <c r="R1606" s="229"/>
      <c r="S1606" s="229"/>
      <c r="T1606" s="229"/>
      <c r="U1606" s="229"/>
      <c r="V1606" s="229"/>
      <c r="W1606" s="229"/>
      <c r="X1606" s="229"/>
      <c r="Y1606" s="229"/>
      <c r="Z1606" s="229"/>
      <c r="AA1606" s="229"/>
      <c r="AC1606" s="249">
        <v>2066.46</v>
      </c>
      <c r="AD1606" s="249"/>
    </row>
    <row r="1607" spans="2:30">
      <c r="C1607" s="169" t="s">
        <v>2</v>
      </c>
      <c r="G1607" s="169" t="s">
        <v>2</v>
      </c>
      <c r="K1607" s="169" t="s">
        <v>2</v>
      </c>
      <c r="O1607" s="247" t="s">
        <v>650</v>
      </c>
      <c r="P1607" s="247"/>
      <c r="Q1607" s="247"/>
      <c r="R1607" s="247"/>
      <c r="S1607" s="247"/>
      <c r="T1607" s="247"/>
      <c r="U1607" s="247"/>
      <c r="V1607" s="247"/>
      <c r="W1607" s="247"/>
      <c r="X1607" s="247"/>
      <c r="Y1607" s="247"/>
      <c r="Z1607" s="247"/>
      <c r="AA1607" s="247"/>
      <c r="AB1607" s="247"/>
      <c r="AC1607" s="248">
        <v>67.73</v>
      </c>
      <c r="AD1607" s="248"/>
    </row>
    <row r="1608" spans="2:30">
      <c r="C1608" s="169" t="s">
        <v>2</v>
      </c>
      <c r="G1608" s="169" t="s">
        <v>2</v>
      </c>
      <c r="K1608" s="169" t="s">
        <v>2</v>
      </c>
      <c r="O1608" s="247" t="s">
        <v>651</v>
      </c>
      <c r="P1608" s="247"/>
      <c r="Q1608" s="247"/>
      <c r="R1608" s="247"/>
      <c r="S1608" s="247"/>
      <c r="T1608" s="247"/>
      <c r="U1608" s="247"/>
      <c r="V1608" s="247"/>
      <c r="W1608" s="247"/>
      <c r="X1608" s="247"/>
      <c r="Y1608" s="247"/>
      <c r="Z1608" s="247"/>
      <c r="AA1608" s="247"/>
      <c r="AB1608" s="247"/>
      <c r="AC1608" s="248">
        <v>31.77</v>
      </c>
      <c r="AD1608" s="248"/>
    </row>
    <row r="1609" spans="2:30">
      <c r="C1609" s="169" t="s">
        <v>2</v>
      </c>
      <c r="G1609" s="169" t="s">
        <v>2</v>
      </c>
      <c r="K1609" s="169" t="s">
        <v>2</v>
      </c>
      <c r="O1609" s="247" t="s">
        <v>651</v>
      </c>
      <c r="P1609" s="247"/>
      <c r="Q1609" s="247"/>
      <c r="R1609" s="247"/>
      <c r="S1609" s="247"/>
      <c r="T1609" s="247"/>
      <c r="U1609" s="247"/>
      <c r="V1609" s="247"/>
      <c r="W1609" s="247"/>
      <c r="X1609" s="247"/>
      <c r="Y1609" s="247"/>
      <c r="Z1609" s="247"/>
      <c r="AA1609" s="247"/>
      <c r="AB1609" s="247"/>
      <c r="AC1609" s="248">
        <v>43.29</v>
      </c>
      <c r="AD1609" s="248"/>
    </row>
    <row r="1610" spans="2:30">
      <c r="C1610" s="169" t="s">
        <v>2</v>
      </c>
      <c r="G1610" s="169" t="s">
        <v>2</v>
      </c>
      <c r="K1610" s="169" t="s">
        <v>2</v>
      </c>
      <c r="O1610" s="247" t="s">
        <v>651</v>
      </c>
      <c r="P1610" s="247"/>
      <c r="Q1610" s="247"/>
      <c r="R1610" s="247"/>
      <c r="S1610" s="247"/>
      <c r="T1610" s="247"/>
      <c r="U1610" s="247"/>
      <c r="V1610" s="247"/>
      <c r="W1610" s="247"/>
      <c r="X1610" s="247"/>
      <c r="Y1610" s="247"/>
      <c r="Z1610" s="247"/>
      <c r="AA1610" s="247"/>
      <c r="AB1610" s="247"/>
      <c r="AC1610" s="248">
        <v>162.96</v>
      </c>
      <c r="AD1610" s="248"/>
    </row>
    <row r="1611" spans="2:30">
      <c r="C1611" s="169" t="s">
        <v>2</v>
      </c>
      <c r="G1611" s="169" t="s">
        <v>2</v>
      </c>
      <c r="K1611" s="169" t="s">
        <v>2</v>
      </c>
      <c r="O1611" s="247" t="s">
        <v>651</v>
      </c>
      <c r="P1611" s="247"/>
      <c r="Q1611" s="247"/>
      <c r="R1611" s="247"/>
      <c r="S1611" s="247"/>
      <c r="T1611" s="247"/>
      <c r="U1611" s="247"/>
      <c r="V1611" s="247"/>
      <c r="W1611" s="247"/>
      <c r="X1611" s="247"/>
      <c r="Y1611" s="247"/>
      <c r="Z1611" s="247"/>
      <c r="AA1611" s="247"/>
      <c r="AB1611" s="247"/>
      <c r="AC1611" s="248">
        <v>166.12</v>
      </c>
      <c r="AD1611" s="248"/>
    </row>
    <row r="1612" spans="2:30">
      <c r="C1612" s="169" t="s">
        <v>2</v>
      </c>
      <c r="G1612" s="169" t="s">
        <v>2</v>
      </c>
      <c r="K1612" s="169" t="s">
        <v>2</v>
      </c>
      <c r="O1612" s="247" t="s">
        <v>651</v>
      </c>
      <c r="P1612" s="247"/>
      <c r="Q1612" s="247"/>
      <c r="R1612" s="247"/>
      <c r="S1612" s="247"/>
      <c r="T1612" s="247"/>
      <c r="U1612" s="247"/>
      <c r="V1612" s="247"/>
      <c r="W1612" s="247"/>
      <c r="X1612" s="247"/>
      <c r="Y1612" s="247"/>
      <c r="Z1612" s="247"/>
      <c r="AA1612" s="247"/>
      <c r="AB1612" s="247"/>
      <c r="AC1612" s="248">
        <v>226.49</v>
      </c>
      <c r="AD1612" s="248"/>
    </row>
    <row r="1613" spans="2:30">
      <c r="C1613" s="169" t="s">
        <v>2</v>
      </c>
      <c r="G1613" s="169" t="s">
        <v>2</v>
      </c>
      <c r="K1613" s="169" t="s">
        <v>2</v>
      </c>
      <c r="O1613" s="247" t="s">
        <v>651</v>
      </c>
      <c r="P1613" s="247"/>
      <c r="Q1613" s="247"/>
      <c r="R1613" s="247"/>
      <c r="S1613" s="247"/>
      <c r="T1613" s="247"/>
      <c r="U1613" s="247"/>
      <c r="V1613" s="247"/>
      <c r="W1613" s="247"/>
      <c r="X1613" s="247"/>
      <c r="Y1613" s="247"/>
      <c r="Z1613" s="247"/>
      <c r="AA1613" s="247"/>
      <c r="AB1613" s="247"/>
      <c r="AC1613" s="248">
        <v>81.27</v>
      </c>
      <c r="AD1613" s="248"/>
    </row>
    <row r="1614" spans="2:30">
      <c r="C1614" s="169" t="s">
        <v>2</v>
      </c>
      <c r="G1614" s="169" t="s">
        <v>2</v>
      </c>
      <c r="K1614" s="169" t="s">
        <v>2</v>
      </c>
      <c r="O1614" s="247" t="s">
        <v>651</v>
      </c>
      <c r="P1614" s="247"/>
      <c r="Q1614" s="247"/>
      <c r="R1614" s="247"/>
      <c r="S1614" s="247"/>
      <c r="T1614" s="247"/>
      <c r="U1614" s="247"/>
      <c r="V1614" s="247"/>
      <c r="W1614" s="247"/>
      <c r="X1614" s="247"/>
      <c r="Y1614" s="247"/>
      <c r="Z1614" s="247"/>
      <c r="AA1614" s="247"/>
      <c r="AB1614" s="247"/>
      <c r="AC1614" s="248">
        <v>81.27</v>
      </c>
      <c r="AD1614" s="248"/>
    </row>
    <row r="1615" spans="2:30">
      <c r="C1615" s="169" t="s">
        <v>2</v>
      </c>
      <c r="G1615" s="169" t="s">
        <v>2</v>
      </c>
      <c r="K1615" s="169" t="s">
        <v>2</v>
      </c>
      <c r="O1615" s="247" t="s">
        <v>651</v>
      </c>
      <c r="P1615" s="247"/>
      <c r="Q1615" s="247"/>
      <c r="R1615" s="247"/>
      <c r="S1615" s="247"/>
      <c r="T1615" s="247"/>
      <c r="U1615" s="247"/>
      <c r="V1615" s="247"/>
      <c r="W1615" s="247"/>
      <c r="X1615" s="247"/>
      <c r="Y1615" s="247"/>
      <c r="Z1615" s="247"/>
      <c r="AA1615" s="247"/>
      <c r="AB1615" s="247"/>
      <c r="AC1615" s="248">
        <v>27.09</v>
      </c>
      <c r="AD1615" s="248"/>
    </row>
    <row r="1616" spans="2:30">
      <c r="C1616" s="169" t="s">
        <v>2</v>
      </c>
      <c r="G1616" s="169" t="s">
        <v>2</v>
      </c>
      <c r="K1616" s="169" t="s">
        <v>2</v>
      </c>
      <c r="O1616" s="247" t="s">
        <v>651</v>
      </c>
      <c r="P1616" s="247"/>
      <c r="Q1616" s="247"/>
      <c r="R1616" s="247"/>
      <c r="S1616" s="247"/>
      <c r="T1616" s="247"/>
      <c r="U1616" s="247"/>
      <c r="V1616" s="247"/>
      <c r="W1616" s="247"/>
      <c r="X1616" s="247"/>
      <c r="Y1616" s="247"/>
      <c r="Z1616" s="247"/>
      <c r="AA1616" s="247"/>
      <c r="AB1616" s="247"/>
      <c r="AC1616" s="248">
        <v>40.64</v>
      </c>
      <c r="AD1616" s="248"/>
    </row>
    <row r="1617" spans="3:30">
      <c r="C1617" s="169" t="s">
        <v>2</v>
      </c>
      <c r="G1617" s="169" t="s">
        <v>2</v>
      </c>
      <c r="K1617" s="169" t="s">
        <v>2</v>
      </c>
      <c r="O1617" s="247" t="s">
        <v>651</v>
      </c>
      <c r="P1617" s="247"/>
      <c r="Q1617" s="247"/>
      <c r="R1617" s="247"/>
      <c r="S1617" s="247"/>
      <c r="T1617" s="247"/>
      <c r="U1617" s="247"/>
      <c r="V1617" s="247"/>
      <c r="W1617" s="247"/>
      <c r="X1617" s="247"/>
      <c r="Y1617" s="247"/>
      <c r="Z1617" s="247"/>
      <c r="AA1617" s="247"/>
      <c r="AB1617" s="247"/>
      <c r="AC1617" s="248">
        <v>40.64</v>
      </c>
      <c r="AD1617" s="248"/>
    </row>
    <row r="1618" spans="3:30">
      <c r="C1618" s="169" t="s">
        <v>2</v>
      </c>
      <c r="G1618" s="169" t="s">
        <v>2</v>
      </c>
      <c r="K1618" s="169" t="s">
        <v>2</v>
      </c>
      <c r="O1618" s="247" t="s">
        <v>651</v>
      </c>
      <c r="P1618" s="247"/>
      <c r="Q1618" s="247"/>
      <c r="R1618" s="247"/>
      <c r="S1618" s="247"/>
      <c r="T1618" s="247"/>
      <c r="U1618" s="247"/>
      <c r="V1618" s="247"/>
      <c r="W1618" s="247"/>
      <c r="X1618" s="247"/>
      <c r="Y1618" s="247"/>
      <c r="Z1618" s="247"/>
      <c r="AA1618" s="247"/>
      <c r="AB1618" s="247"/>
      <c r="AC1618" s="248">
        <v>27.09</v>
      </c>
      <c r="AD1618" s="248"/>
    </row>
    <row r="1619" spans="3:30">
      <c r="C1619" s="169" t="s">
        <v>2</v>
      </c>
      <c r="G1619" s="169" t="s">
        <v>2</v>
      </c>
      <c r="K1619" s="169" t="s">
        <v>2</v>
      </c>
      <c r="O1619" s="247" t="s">
        <v>651</v>
      </c>
      <c r="P1619" s="247"/>
      <c r="Q1619" s="247"/>
      <c r="R1619" s="247"/>
      <c r="S1619" s="247"/>
      <c r="T1619" s="247"/>
      <c r="U1619" s="247"/>
      <c r="V1619" s="247"/>
      <c r="W1619" s="247"/>
      <c r="X1619" s="247"/>
      <c r="Y1619" s="247"/>
      <c r="Z1619" s="247"/>
      <c r="AA1619" s="247"/>
      <c r="AB1619" s="247"/>
      <c r="AC1619" s="248">
        <v>27.09</v>
      </c>
      <c r="AD1619" s="248"/>
    </row>
    <row r="1620" spans="3:30">
      <c r="C1620" s="169" t="s">
        <v>2</v>
      </c>
      <c r="G1620" s="169" t="s">
        <v>2</v>
      </c>
      <c r="K1620" s="169" t="s">
        <v>2</v>
      </c>
      <c r="O1620" s="247" t="s">
        <v>651</v>
      </c>
      <c r="P1620" s="247"/>
      <c r="Q1620" s="247"/>
      <c r="R1620" s="247"/>
      <c r="S1620" s="247"/>
      <c r="T1620" s="247"/>
      <c r="U1620" s="247"/>
      <c r="V1620" s="247"/>
      <c r="W1620" s="247"/>
      <c r="X1620" s="247"/>
      <c r="Y1620" s="247"/>
      <c r="Z1620" s="247"/>
      <c r="AA1620" s="247"/>
      <c r="AB1620" s="247"/>
      <c r="AC1620" s="248">
        <v>67.73</v>
      </c>
      <c r="AD1620" s="248"/>
    </row>
    <row r="1621" spans="3:30">
      <c r="C1621" s="169" t="s">
        <v>2</v>
      </c>
      <c r="G1621" s="169" t="s">
        <v>2</v>
      </c>
      <c r="K1621" s="169" t="s">
        <v>2</v>
      </c>
      <c r="O1621" s="247" t="s">
        <v>651</v>
      </c>
      <c r="P1621" s="247"/>
      <c r="Q1621" s="247"/>
      <c r="R1621" s="247"/>
      <c r="S1621" s="247"/>
      <c r="T1621" s="247"/>
      <c r="U1621" s="247"/>
      <c r="V1621" s="247"/>
      <c r="W1621" s="247"/>
      <c r="X1621" s="247"/>
      <c r="Y1621" s="247"/>
      <c r="Z1621" s="247"/>
      <c r="AA1621" s="247"/>
      <c r="AB1621" s="247"/>
      <c r="AC1621" s="248">
        <v>94.82</v>
      </c>
      <c r="AD1621" s="248"/>
    </row>
    <row r="1622" spans="3:30">
      <c r="C1622" s="169" t="s">
        <v>2</v>
      </c>
      <c r="G1622" s="169" t="s">
        <v>2</v>
      </c>
      <c r="K1622" s="169" t="s">
        <v>2</v>
      </c>
      <c r="O1622" s="247" t="s">
        <v>651</v>
      </c>
      <c r="P1622" s="247"/>
      <c r="Q1622" s="247"/>
      <c r="R1622" s="247"/>
      <c r="S1622" s="247"/>
      <c r="T1622" s="247"/>
      <c r="U1622" s="247"/>
      <c r="V1622" s="247"/>
      <c r="W1622" s="247"/>
      <c r="X1622" s="247"/>
      <c r="Y1622" s="247"/>
      <c r="Z1622" s="247"/>
      <c r="AA1622" s="247"/>
      <c r="AB1622" s="247"/>
      <c r="AC1622" s="248">
        <v>108.36</v>
      </c>
      <c r="AD1622" s="248"/>
    </row>
    <row r="1623" spans="3:30">
      <c r="C1623" s="169" t="s">
        <v>2</v>
      </c>
      <c r="G1623" s="169" t="s">
        <v>2</v>
      </c>
      <c r="K1623" s="169" t="s">
        <v>2</v>
      </c>
      <c r="O1623" s="247" t="s">
        <v>651</v>
      </c>
      <c r="P1623" s="247"/>
      <c r="Q1623" s="247"/>
      <c r="R1623" s="247"/>
      <c r="S1623" s="247"/>
      <c r="T1623" s="247"/>
      <c r="U1623" s="247"/>
      <c r="V1623" s="247"/>
      <c r="W1623" s="247"/>
      <c r="X1623" s="247"/>
      <c r="Y1623" s="247"/>
      <c r="Z1623" s="247"/>
      <c r="AA1623" s="247"/>
      <c r="AB1623" s="247"/>
      <c r="AC1623" s="248">
        <v>108.36</v>
      </c>
      <c r="AD1623" s="248"/>
    </row>
    <row r="1624" spans="3:30">
      <c r="C1624" s="169" t="s">
        <v>2</v>
      </c>
      <c r="G1624" s="169" t="s">
        <v>2</v>
      </c>
      <c r="K1624" s="169" t="s">
        <v>2</v>
      </c>
      <c r="O1624" s="247" t="s">
        <v>651</v>
      </c>
      <c r="P1624" s="247"/>
      <c r="Q1624" s="247"/>
      <c r="R1624" s="247"/>
      <c r="S1624" s="247"/>
      <c r="T1624" s="247"/>
      <c r="U1624" s="247"/>
      <c r="V1624" s="247"/>
      <c r="W1624" s="247"/>
      <c r="X1624" s="247"/>
      <c r="Y1624" s="247"/>
      <c r="Z1624" s="247"/>
      <c r="AA1624" s="247"/>
      <c r="AB1624" s="247"/>
      <c r="AC1624" s="248">
        <v>27.09</v>
      </c>
      <c r="AD1624" s="248"/>
    </row>
    <row r="1625" spans="3:30">
      <c r="C1625" s="169" t="s">
        <v>2</v>
      </c>
      <c r="G1625" s="169" t="s">
        <v>2</v>
      </c>
      <c r="K1625" s="169" t="s">
        <v>2</v>
      </c>
      <c r="O1625" s="247" t="s">
        <v>651</v>
      </c>
      <c r="P1625" s="247"/>
      <c r="Q1625" s="247"/>
      <c r="R1625" s="247"/>
      <c r="S1625" s="247"/>
      <c r="T1625" s="247"/>
      <c r="U1625" s="247"/>
      <c r="V1625" s="247"/>
      <c r="W1625" s="247"/>
      <c r="X1625" s="247"/>
      <c r="Y1625" s="247"/>
      <c r="Z1625" s="247"/>
      <c r="AA1625" s="247"/>
      <c r="AB1625" s="247"/>
      <c r="AC1625" s="248">
        <v>27.09</v>
      </c>
      <c r="AD1625" s="248"/>
    </row>
    <row r="1626" spans="3:30">
      <c r="C1626" s="169" t="s">
        <v>2</v>
      </c>
      <c r="G1626" s="169" t="s">
        <v>2</v>
      </c>
      <c r="K1626" s="169" t="s">
        <v>2</v>
      </c>
      <c r="O1626" s="247" t="s">
        <v>651</v>
      </c>
      <c r="P1626" s="247"/>
      <c r="Q1626" s="247"/>
      <c r="R1626" s="247"/>
      <c r="S1626" s="247"/>
      <c r="T1626" s="247"/>
      <c r="U1626" s="247"/>
      <c r="V1626" s="247"/>
      <c r="W1626" s="247"/>
      <c r="X1626" s="247"/>
      <c r="Y1626" s="247"/>
      <c r="Z1626" s="247"/>
      <c r="AA1626" s="247"/>
      <c r="AB1626" s="247"/>
      <c r="AC1626" s="248">
        <v>81.27</v>
      </c>
      <c r="AD1626" s="248"/>
    </row>
    <row r="1627" spans="3:30">
      <c r="C1627" s="169" t="s">
        <v>2</v>
      </c>
      <c r="G1627" s="169" t="s">
        <v>2</v>
      </c>
      <c r="K1627" s="169" t="s">
        <v>2</v>
      </c>
      <c r="O1627" s="247" t="s">
        <v>651</v>
      </c>
      <c r="P1627" s="247"/>
      <c r="Q1627" s="247"/>
      <c r="R1627" s="247"/>
      <c r="S1627" s="247"/>
      <c r="T1627" s="247"/>
      <c r="U1627" s="247"/>
      <c r="V1627" s="247"/>
      <c r="W1627" s="247"/>
      <c r="X1627" s="247"/>
      <c r="Y1627" s="247"/>
      <c r="Z1627" s="247"/>
      <c r="AA1627" s="247"/>
      <c r="AB1627" s="247"/>
      <c r="AC1627" s="248">
        <v>81.27</v>
      </c>
      <c r="AD1627" s="248"/>
    </row>
    <row r="1628" spans="3:30">
      <c r="C1628" s="169" t="s">
        <v>2</v>
      </c>
      <c r="G1628" s="169" t="s">
        <v>2</v>
      </c>
      <c r="K1628" s="169" t="s">
        <v>2</v>
      </c>
      <c r="O1628" s="247" t="s">
        <v>651</v>
      </c>
      <c r="P1628" s="247"/>
      <c r="Q1628" s="247"/>
      <c r="R1628" s="247"/>
      <c r="S1628" s="247"/>
      <c r="T1628" s="247"/>
      <c r="U1628" s="247"/>
      <c r="V1628" s="247"/>
      <c r="W1628" s="247"/>
      <c r="X1628" s="247"/>
      <c r="Y1628" s="247"/>
      <c r="Z1628" s="247"/>
      <c r="AA1628" s="247"/>
      <c r="AB1628" s="247"/>
      <c r="AC1628" s="248">
        <v>40.64</v>
      </c>
      <c r="AD1628" s="248"/>
    </row>
    <row r="1629" spans="3:30">
      <c r="C1629" s="169" t="s">
        <v>2</v>
      </c>
      <c r="G1629" s="169" t="s">
        <v>2</v>
      </c>
      <c r="K1629" s="169" t="s">
        <v>2</v>
      </c>
      <c r="O1629" s="247" t="s">
        <v>651</v>
      </c>
      <c r="P1629" s="247"/>
      <c r="Q1629" s="247"/>
      <c r="R1629" s="247"/>
      <c r="S1629" s="247"/>
      <c r="T1629" s="247"/>
      <c r="U1629" s="247"/>
      <c r="V1629" s="247"/>
      <c r="W1629" s="247"/>
      <c r="X1629" s="247"/>
      <c r="Y1629" s="247"/>
      <c r="Z1629" s="247"/>
      <c r="AA1629" s="247"/>
      <c r="AB1629" s="247"/>
      <c r="AC1629" s="248">
        <v>40.64</v>
      </c>
      <c r="AD1629" s="248"/>
    </row>
    <row r="1630" spans="3:30">
      <c r="C1630" s="169" t="s">
        <v>2</v>
      </c>
      <c r="G1630" s="169" t="s">
        <v>2</v>
      </c>
      <c r="K1630" s="169" t="s">
        <v>2</v>
      </c>
      <c r="O1630" s="247" t="s">
        <v>651</v>
      </c>
      <c r="P1630" s="247"/>
      <c r="Q1630" s="247"/>
      <c r="R1630" s="247"/>
      <c r="S1630" s="247"/>
      <c r="T1630" s="247"/>
      <c r="U1630" s="247"/>
      <c r="V1630" s="247"/>
      <c r="W1630" s="247"/>
      <c r="X1630" s="247"/>
      <c r="Y1630" s="247"/>
      <c r="Z1630" s="247"/>
      <c r="AA1630" s="247"/>
      <c r="AB1630" s="247"/>
      <c r="AC1630" s="248">
        <v>40.64</v>
      </c>
      <c r="AD1630" s="248"/>
    </row>
    <row r="1631" spans="3:30">
      <c r="C1631" s="169" t="s">
        <v>2</v>
      </c>
      <c r="G1631" s="169" t="s">
        <v>2</v>
      </c>
      <c r="K1631" s="169" t="s">
        <v>2</v>
      </c>
      <c r="O1631" s="247" t="s">
        <v>651</v>
      </c>
      <c r="P1631" s="247"/>
      <c r="Q1631" s="247"/>
      <c r="R1631" s="247"/>
      <c r="S1631" s="247"/>
      <c r="T1631" s="247"/>
      <c r="U1631" s="247"/>
      <c r="V1631" s="247"/>
      <c r="W1631" s="247"/>
      <c r="X1631" s="247"/>
      <c r="Y1631" s="247"/>
      <c r="Z1631" s="247"/>
      <c r="AA1631" s="247"/>
      <c r="AB1631" s="247"/>
      <c r="AC1631" s="248">
        <v>40.64</v>
      </c>
      <c r="AD1631" s="248"/>
    </row>
    <row r="1632" spans="3:30">
      <c r="C1632" s="169" t="s">
        <v>2</v>
      </c>
      <c r="G1632" s="169" t="s">
        <v>2</v>
      </c>
      <c r="K1632" s="169" t="s">
        <v>2</v>
      </c>
      <c r="O1632" s="247" t="s">
        <v>650</v>
      </c>
      <c r="P1632" s="247"/>
      <c r="Q1632" s="247"/>
      <c r="R1632" s="247"/>
      <c r="S1632" s="247"/>
      <c r="T1632" s="247"/>
      <c r="U1632" s="247"/>
      <c r="V1632" s="247"/>
      <c r="W1632" s="247"/>
      <c r="X1632" s="247"/>
      <c r="Y1632" s="247"/>
      <c r="Z1632" s="247"/>
      <c r="AA1632" s="247"/>
      <c r="AB1632" s="247"/>
      <c r="AC1632" s="248">
        <v>81.27</v>
      </c>
      <c r="AD1632" s="248"/>
    </row>
    <row r="1633" spans="2:30">
      <c r="C1633" s="169" t="s">
        <v>2</v>
      </c>
      <c r="G1633" s="169" t="s">
        <v>2</v>
      </c>
      <c r="K1633" s="169" t="s">
        <v>2</v>
      </c>
      <c r="O1633" s="247" t="s">
        <v>651</v>
      </c>
      <c r="P1633" s="247"/>
      <c r="Q1633" s="247"/>
      <c r="R1633" s="247"/>
      <c r="S1633" s="247"/>
      <c r="T1633" s="247"/>
      <c r="U1633" s="247"/>
      <c r="V1633" s="247"/>
      <c r="W1633" s="247"/>
      <c r="X1633" s="247"/>
      <c r="Y1633" s="247"/>
      <c r="Z1633" s="247"/>
      <c r="AA1633" s="247"/>
      <c r="AB1633" s="247"/>
      <c r="AC1633" s="248">
        <v>27.09</v>
      </c>
      <c r="AD1633" s="248"/>
    </row>
    <row r="1634" spans="2:30">
      <c r="C1634" s="169" t="s">
        <v>2</v>
      </c>
      <c r="G1634" s="169" t="s">
        <v>2</v>
      </c>
      <c r="K1634" s="169" t="s">
        <v>2</v>
      </c>
      <c r="O1634" s="247" t="s">
        <v>651</v>
      </c>
      <c r="P1634" s="247"/>
      <c r="Q1634" s="247"/>
      <c r="R1634" s="247"/>
      <c r="S1634" s="247"/>
      <c r="T1634" s="247"/>
      <c r="U1634" s="247"/>
      <c r="V1634" s="247"/>
      <c r="W1634" s="247"/>
      <c r="X1634" s="247"/>
      <c r="Y1634" s="247"/>
      <c r="Z1634" s="247"/>
      <c r="AA1634" s="247"/>
      <c r="AB1634" s="247"/>
      <c r="AC1634" s="248">
        <v>40.64</v>
      </c>
      <c r="AD1634" s="248"/>
    </row>
    <row r="1635" spans="2:30">
      <c r="C1635" s="169" t="s">
        <v>2</v>
      </c>
      <c r="G1635" s="169" t="s">
        <v>2</v>
      </c>
      <c r="K1635" s="169" t="s">
        <v>2</v>
      </c>
      <c r="O1635" s="247" t="s">
        <v>651</v>
      </c>
      <c r="P1635" s="247"/>
      <c r="Q1635" s="247"/>
      <c r="R1635" s="247"/>
      <c r="S1635" s="247"/>
      <c r="T1635" s="247"/>
      <c r="U1635" s="247"/>
      <c r="V1635" s="247"/>
      <c r="W1635" s="247"/>
      <c r="X1635" s="247"/>
      <c r="Y1635" s="247"/>
      <c r="Z1635" s="247"/>
      <c r="AA1635" s="247"/>
      <c r="AB1635" s="247"/>
      <c r="AC1635" s="248">
        <v>40.64</v>
      </c>
      <c r="AD1635" s="248"/>
    </row>
    <row r="1636" spans="2:30">
      <c r="C1636" s="169" t="s">
        <v>2</v>
      </c>
      <c r="G1636" s="169" t="s">
        <v>2</v>
      </c>
      <c r="K1636" s="169" t="s">
        <v>2</v>
      </c>
      <c r="O1636" s="247" t="s">
        <v>651</v>
      </c>
      <c r="P1636" s="247"/>
      <c r="Q1636" s="247"/>
      <c r="R1636" s="247"/>
      <c r="S1636" s="247"/>
      <c r="T1636" s="247"/>
      <c r="U1636" s="247"/>
      <c r="V1636" s="247"/>
      <c r="W1636" s="247"/>
      <c r="X1636" s="247"/>
      <c r="Y1636" s="247"/>
      <c r="Z1636" s="247"/>
      <c r="AA1636" s="247"/>
      <c r="AB1636" s="247"/>
      <c r="AC1636" s="248">
        <v>54.18</v>
      </c>
      <c r="AD1636" s="248"/>
    </row>
    <row r="1637" spans="2:30">
      <c r="C1637" s="169" t="s">
        <v>2</v>
      </c>
      <c r="G1637" s="169" t="s">
        <v>2</v>
      </c>
      <c r="K1637" s="169" t="s">
        <v>2</v>
      </c>
      <c r="O1637" s="247" t="s">
        <v>651</v>
      </c>
      <c r="P1637" s="247"/>
      <c r="Q1637" s="247"/>
      <c r="R1637" s="247"/>
      <c r="S1637" s="247"/>
      <c r="T1637" s="247"/>
      <c r="U1637" s="247"/>
      <c r="V1637" s="247"/>
      <c r="W1637" s="247"/>
      <c r="X1637" s="247"/>
      <c r="Y1637" s="247"/>
      <c r="Z1637" s="247"/>
      <c r="AA1637" s="247"/>
      <c r="AB1637" s="247"/>
      <c r="AC1637" s="248">
        <v>13.55</v>
      </c>
      <c r="AD1637" s="248"/>
    </row>
    <row r="1638" spans="2:30">
      <c r="C1638" s="169" t="s">
        <v>2</v>
      </c>
      <c r="G1638" s="169" t="s">
        <v>2</v>
      </c>
      <c r="K1638" s="169" t="s">
        <v>2</v>
      </c>
      <c r="O1638" s="247" t="s">
        <v>651</v>
      </c>
      <c r="P1638" s="247"/>
      <c r="Q1638" s="247"/>
      <c r="R1638" s="247"/>
      <c r="S1638" s="247"/>
      <c r="T1638" s="247"/>
      <c r="U1638" s="247"/>
      <c r="V1638" s="247"/>
      <c r="W1638" s="247"/>
      <c r="X1638" s="247"/>
      <c r="Y1638" s="247"/>
      <c r="Z1638" s="247"/>
      <c r="AA1638" s="247"/>
      <c r="AB1638" s="247"/>
      <c r="AC1638" s="248">
        <v>27.09</v>
      </c>
      <c r="AD1638" s="248"/>
    </row>
    <row r="1639" spans="2:30">
      <c r="B1639" s="229" t="s">
        <v>2103</v>
      </c>
      <c r="C1639" s="229"/>
      <c r="D1639" s="229"/>
      <c r="F1639" s="229" t="s">
        <v>1693</v>
      </c>
      <c r="G1639" s="229"/>
      <c r="H1639" s="229"/>
      <c r="I1639" s="229"/>
      <c r="J1639" s="229" t="s">
        <v>465</v>
      </c>
      <c r="K1639" s="229"/>
      <c r="L1639" s="229"/>
      <c r="N1639" s="229" t="s">
        <v>466</v>
      </c>
      <c r="O1639" s="229"/>
      <c r="P1639" s="229"/>
      <c r="Q1639" s="229"/>
      <c r="R1639" s="229"/>
      <c r="S1639" s="229"/>
      <c r="T1639" s="229"/>
      <c r="U1639" s="229"/>
      <c r="V1639" s="229"/>
      <c r="W1639" s="229"/>
      <c r="X1639" s="229"/>
      <c r="Y1639" s="229"/>
      <c r="Z1639" s="229"/>
      <c r="AA1639" s="229"/>
      <c r="AC1639" s="249">
        <v>312.04000000000002</v>
      </c>
      <c r="AD1639" s="249"/>
    </row>
    <row r="1640" spans="2:30">
      <c r="C1640" s="169" t="s">
        <v>2</v>
      </c>
      <c r="G1640" s="169" t="s">
        <v>2</v>
      </c>
      <c r="K1640" s="169" t="s">
        <v>2</v>
      </c>
      <c r="O1640" s="247" t="s">
        <v>2228</v>
      </c>
      <c r="P1640" s="247"/>
      <c r="Q1640" s="247"/>
      <c r="R1640" s="247"/>
      <c r="S1640" s="247"/>
      <c r="T1640" s="247"/>
      <c r="U1640" s="247"/>
      <c r="V1640" s="247"/>
      <c r="W1640" s="247"/>
      <c r="X1640" s="247"/>
      <c r="Y1640" s="247"/>
      <c r="Z1640" s="247"/>
      <c r="AA1640" s="247"/>
      <c r="AB1640" s="247"/>
      <c r="AC1640" s="248">
        <v>61.76</v>
      </c>
      <c r="AD1640" s="248"/>
    </row>
    <row r="1641" spans="2:30">
      <c r="C1641" s="169" t="s">
        <v>2</v>
      </c>
      <c r="G1641" s="169" t="s">
        <v>2</v>
      </c>
      <c r="K1641" s="169" t="s">
        <v>2</v>
      </c>
      <c r="O1641" s="247" t="s">
        <v>2228</v>
      </c>
      <c r="P1641" s="247"/>
      <c r="Q1641" s="247"/>
      <c r="R1641" s="247"/>
      <c r="S1641" s="247"/>
      <c r="T1641" s="247"/>
      <c r="U1641" s="247"/>
      <c r="V1641" s="247"/>
      <c r="W1641" s="247"/>
      <c r="X1641" s="247"/>
      <c r="Y1641" s="247"/>
      <c r="Z1641" s="247"/>
      <c r="AA1641" s="247"/>
      <c r="AB1641" s="247"/>
      <c r="AC1641" s="248">
        <v>92.64</v>
      </c>
      <c r="AD1641" s="248"/>
    </row>
    <row r="1642" spans="2:30">
      <c r="C1642" s="169" t="s">
        <v>2</v>
      </c>
      <c r="G1642" s="169" t="s">
        <v>2</v>
      </c>
      <c r="K1642" s="169" t="s">
        <v>2</v>
      </c>
      <c r="O1642" s="247" t="s">
        <v>2531</v>
      </c>
      <c r="P1642" s="247"/>
      <c r="Q1642" s="247"/>
      <c r="R1642" s="247"/>
      <c r="S1642" s="247"/>
      <c r="T1642" s="247"/>
      <c r="U1642" s="247"/>
      <c r="V1642" s="247"/>
      <c r="W1642" s="247"/>
      <c r="X1642" s="247"/>
      <c r="Y1642" s="247"/>
      <c r="Z1642" s="247"/>
      <c r="AA1642" s="247"/>
      <c r="AB1642" s="247"/>
      <c r="AC1642" s="248">
        <v>20.89</v>
      </c>
      <c r="AD1642" s="248"/>
    </row>
    <row r="1643" spans="2:30">
      <c r="C1643" s="169" t="s">
        <v>2</v>
      </c>
      <c r="G1643" s="169" t="s">
        <v>2</v>
      </c>
      <c r="K1643" s="169" t="s">
        <v>2</v>
      </c>
      <c r="O1643" s="247" t="s">
        <v>2532</v>
      </c>
      <c r="P1643" s="247"/>
      <c r="Q1643" s="247"/>
      <c r="R1643" s="247"/>
      <c r="S1643" s="247"/>
      <c r="T1643" s="247"/>
      <c r="U1643" s="247"/>
      <c r="V1643" s="247"/>
      <c r="W1643" s="247"/>
      <c r="X1643" s="247"/>
      <c r="Y1643" s="247"/>
      <c r="Z1643" s="247"/>
      <c r="AA1643" s="247"/>
      <c r="AB1643" s="247"/>
      <c r="AC1643" s="248">
        <v>26.79</v>
      </c>
      <c r="AD1643" s="248"/>
    </row>
    <row r="1644" spans="2:30">
      <c r="C1644" s="169" t="s">
        <v>2</v>
      </c>
      <c r="G1644" s="169" t="s">
        <v>2</v>
      </c>
      <c r="K1644" s="169" t="s">
        <v>2</v>
      </c>
      <c r="O1644" s="247" t="s">
        <v>2533</v>
      </c>
      <c r="P1644" s="247"/>
      <c r="Q1644" s="247"/>
      <c r="R1644" s="247"/>
      <c r="S1644" s="247"/>
      <c r="T1644" s="247"/>
      <c r="U1644" s="247"/>
      <c r="V1644" s="247"/>
      <c r="W1644" s="247"/>
      <c r="X1644" s="247"/>
      <c r="Y1644" s="247"/>
      <c r="Z1644" s="247"/>
      <c r="AA1644" s="247"/>
      <c r="AB1644" s="247"/>
      <c r="AC1644" s="248">
        <v>109.96</v>
      </c>
      <c r="AD1644" s="248"/>
    </row>
    <row r="1645" spans="2:30">
      <c r="B1645" s="229" t="s">
        <v>2534</v>
      </c>
      <c r="C1645" s="229"/>
      <c r="D1645" s="229"/>
      <c r="F1645" s="229" t="s">
        <v>1693</v>
      </c>
      <c r="G1645" s="229"/>
      <c r="H1645" s="229"/>
      <c r="I1645" s="229"/>
      <c r="J1645" s="229" t="s">
        <v>655</v>
      </c>
      <c r="K1645" s="229"/>
      <c r="L1645" s="229"/>
      <c r="N1645" s="229" t="s">
        <v>656</v>
      </c>
      <c r="O1645" s="229"/>
      <c r="P1645" s="229"/>
      <c r="Q1645" s="229"/>
      <c r="R1645" s="229"/>
      <c r="S1645" s="229"/>
      <c r="T1645" s="229"/>
      <c r="U1645" s="229"/>
      <c r="V1645" s="229"/>
      <c r="W1645" s="229"/>
      <c r="X1645" s="229"/>
      <c r="Y1645" s="229"/>
      <c r="Z1645" s="229"/>
      <c r="AA1645" s="229"/>
      <c r="AC1645" s="249">
        <v>4000</v>
      </c>
      <c r="AD1645" s="249"/>
    </row>
    <row r="1646" spans="2:30">
      <c r="C1646" s="169" t="s">
        <v>2</v>
      </c>
      <c r="G1646" s="169" t="s">
        <v>2</v>
      </c>
      <c r="K1646" s="169" t="s">
        <v>2</v>
      </c>
      <c r="O1646" s="247" t="s">
        <v>657</v>
      </c>
      <c r="P1646" s="247"/>
      <c r="Q1646" s="247"/>
      <c r="R1646" s="247"/>
      <c r="S1646" s="247"/>
      <c r="T1646" s="247"/>
      <c r="U1646" s="247"/>
      <c r="V1646" s="247"/>
      <c r="W1646" s="247"/>
      <c r="X1646" s="247"/>
      <c r="Y1646" s="247"/>
      <c r="Z1646" s="247"/>
      <c r="AA1646" s="247"/>
      <c r="AB1646" s="247"/>
    </row>
    <row r="1647" spans="2:30" ht="79.5" customHeight="1"/>
    <row r="1648" spans="2:30" ht="12" customHeight="1"/>
    <row r="1649" spans="1:30" ht="13.5" customHeight="1">
      <c r="A1649" s="227" t="s">
        <v>1568</v>
      </c>
      <c r="B1649" s="227"/>
      <c r="C1649" s="227"/>
      <c r="D1649" s="227"/>
      <c r="E1649" s="227"/>
      <c r="F1649" s="227"/>
      <c r="G1649" s="227"/>
      <c r="H1649" s="227"/>
      <c r="I1649" s="227"/>
      <c r="J1649" s="227"/>
      <c r="K1649" s="227"/>
      <c r="L1649" s="227"/>
      <c r="M1649" s="227"/>
      <c r="R1649" s="228" t="s">
        <v>2535</v>
      </c>
      <c r="S1649" s="228"/>
      <c r="T1649" s="228"/>
      <c r="U1649" s="228"/>
      <c r="V1649" s="228"/>
      <c r="W1649" s="228"/>
      <c r="X1649" s="228"/>
      <c r="Y1649" s="228"/>
      <c r="Z1649" s="228"/>
      <c r="AA1649" s="228"/>
      <c r="AB1649" s="228"/>
      <c r="AC1649" s="228"/>
      <c r="AD1649" s="228"/>
    </row>
    <row r="1650" spans="1:30" ht="25.5" customHeight="1">
      <c r="C1650" s="237" t="s">
        <v>347</v>
      </c>
      <c r="D1650" s="237"/>
      <c r="E1650" s="237"/>
      <c r="F1650" s="237"/>
      <c r="G1650" s="237"/>
      <c r="H1650" s="237"/>
      <c r="I1650" s="237"/>
      <c r="J1650" s="237"/>
      <c r="K1650" s="237"/>
      <c r="L1650" s="237"/>
      <c r="M1650" s="237"/>
      <c r="N1650" s="237"/>
      <c r="O1650" s="237"/>
      <c r="P1650" s="237"/>
      <c r="Q1650" s="237"/>
      <c r="R1650" s="237"/>
      <c r="S1650" s="237"/>
      <c r="T1650" s="237"/>
      <c r="U1650" s="237"/>
      <c r="V1650" s="237"/>
      <c r="W1650" s="237"/>
      <c r="X1650" s="237"/>
      <c r="Y1650" s="237"/>
      <c r="Z1650" s="237"/>
      <c r="AA1650" s="237"/>
      <c r="AB1650" s="237"/>
      <c r="AC1650" s="237"/>
    </row>
    <row r="1651" spans="1:30" ht="7.5" customHeight="1"/>
    <row r="1652" spans="1:30" ht="18.75" customHeight="1">
      <c r="I1652" s="243" t="s">
        <v>348</v>
      </c>
      <c r="J1652" s="243"/>
      <c r="K1652" s="243"/>
      <c r="L1652" s="243"/>
      <c r="M1652" s="243"/>
      <c r="N1652" s="243"/>
      <c r="O1652" s="243"/>
      <c r="P1652" s="243"/>
      <c r="S1652" s="244" t="s">
        <v>1517</v>
      </c>
      <c r="T1652" s="244"/>
      <c r="U1652" s="244"/>
      <c r="V1652" s="244"/>
      <c r="W1652" s="244"/>
      <c r="X1652" s="244"/>
      <c r="Y1652" s="244"/>
    </row>
    <row r="1653" spans="1:30" ht="6.75" customHeight="1"/>
    <row r="1654" spans="1:30" ht="14.25" customHeight="1">
      <c r="A1654" s="250" t="s">
        <v>614</v>
      </c>
      <c r="B1654" s="250"/>
      <c r="C1654" s="250"/>
      <c r="D1654" s="250"/>
      <c r="E1654" s="250"/>
      <c r="F1654" s="250"/>
      <c r="G1654" s="250"/>
      <c r="H1654" s="250"/>
      <c r="I1654" s="250"/>
      <c r="J1654" s="250"/>
      <c r="K1654" s="250"/>
      <c r="L1654" s="250"/>
      <c r="M1654" s="250"/>
      <c r="N1654" s="250"/>
      <c r="O1654" s="250"/>
    </row>
    <row r="1655" spans="1:30">
      <c r="B1655" s="251" t="s">
        <v>350</v>
      </c>
      <c r="C1655" s="251"/>
      <c r="D1655" s="251"/>
      <c r="F1655" s="251" t="s">
        <v>351</v>
      </c>
      <c r="G1655" s="251"/>
      <c r="H1655" s="251"/>
      <c r="I1655" s="251"/>
      <c r="J1655" s="251" t="s">
        <v>352</v>
      </c>
      <c r="K1655" s="251"/>
      <c r="L1655" s="251"/>
      <c r="N1655" s="251" t="s">
        <v>353</v>
      </c>
      <c r="O1655" s="251"/>
      <c r="P1655" s="251"/>
      <c r="Q1655" s="251"/>
      <c r="R1655" s="251"/>
      <c r="S1655" s="251"/>
      <c r="T1655" s="251"/>
      <c r="U1655" s="251"/>
      <c r="V1655" s="251"/>
      <c r="W1655" s="251"/>
      <c r="X1655" s="251"/>
      <c r="Y1655" s="251"/>
      <c r="Z1655" s="251"/>
      <c r="AA1655" s="251"/>
      <c r="AC1655" s="252" t="s">
        <v>354</v>
      </c>
      <c r="AD1655" s="252"/>
    </row>
    <row r="1656" spans="1:30">
      <c r="B1656" s="229" t="s">
        <v>2229</v>
      </c>
      <c r="C1656" s="229"/>
      <c r="D1656" s="229"/>
      <c r="F1656" s="229" t="s">
        <v>1693</v>
      </c>
      <c r="G1656" s="229"/>
      <c r="H1656" s="229"/>
      <c r="I1656" s="229"/>
      <c r="J1656" s="229" t="s">
        <v>600</v>
      </c>
      <c r="K1656" s="229"/>
      <c r="L1656" s="229"/>
      <c r="N1656" s="229" t="s">
        <v>601</v>
      </c>
      <c r="O1656" s="229"/>
      <c r="P1656" s="229"/>
      <c r="Q1656" s="229"/>
      <c r="R1656" s="229"/>
      <c r="S1656" s="229"/>
      <c r="T1656" s="229"/>
      <c r="U1656" s="229"/>
      <c r="V1656" s="229"/>
      <c r="W1656" s="229"/>
      <c r="X1656" s="229"/>
      <c r="Y1656" s="229"/>
      <c r="Z1656" s="229"/>
      <c r="AA1656" s="229"/>
      <c r="AC1656" s="249">
        <v>1064.46</v>
      </c>
      <c r="AD1656" s="249"/>
    </row>
    <row r="1657" spans="1:30">
      <c r="C1657" s="169" t="s">
        <v>2</v>
      </c>
      <c r="G1657" s="169" t="s">
        <v>2</v>
      </c>
      <c r="K1657" s="169" t="s">
        <v>2</v>
      </c>
      <c r="O1657" s="247" t="s">
        <v>652</v>
      </c>
      <c r="P1657" s="247"/>
      <c r="Q1657" s="247"/>
      <c r="R1657" s="247"/>
      <c r="S1657" s="247"/>
      <c r="T1657" s="247"/>
      <c r="U1657" s="247"/>
      <c r="V1657" s="247"/>
      <c r="W1657" s="247"/>
      <c r="X1657" s="247"/>
      <c r="Y1657" s="247"/>
      <c r="Z1657" s="247"/>
      <c r="AA1657" s="247"/>
      <c r="AB1657" s="247"/>
      <c r="AC1657" s="248">
        <v>236.17</v>
      </c>
      <c r="AD1657" s="248"/>
    </row>
    <row r="1658" spans="1:30">
      <c r="C1658" s="169" t="s">
        <v>2</v>
      </c>
      <c r="G1658" s="169" t="s">
        <v>2</v>
      </c>
      <c r="K1658" s="169" t="s">
        <v>2</v>
      </c>
      <c r="O1658" s="247" t="s">
        <v>652</v>
      </c>
      <c r="P1658" s="247"/>
      <c r="Q1658" s="247"/>
      <c r="R1658" s="247"/>
      <c r="S1658" s="247"/>
      <c r="T1658" s="247"/>
      <c r="U1658" s="247"/>
      <c r="V1658" s="247"/>
      <c r="W1658" s="247"/>
      <c r="X1658" s="247"/>
      <c r="Y1658" s="247"/>
      <c r="Z1658" s="247"/>
      <c r="AA1658" s="247"/>
      <c r="AB1658" s="247"/>
      <c r="AC1658" s="248">
        <v>80.88</v>
      </c>
      <c r="AD1658" s="248"/>
    </row>
    <row r="1659" spans="1:30">
      <c r="C1659" s="169" t="s">
        <v>2</v>
      </c>
      <c r="G1659" s="169" t="s">
        <v>2</v>
      </c>
      <c r="K1659" s="169" t="s">
        <v>2</v>
      </c>
      <c r="O1659" s="247" t="s">
        <v>652</v>
      </c>
      <c r="P1659" s="247"/>
      <c r="Q1659" s="247"/>
      <c r="R1659" s="247"/>
      <c r="S1659" s="247"/>
      <c r="T1659" s="247"/>
      <c r="U1659" s="247"/>
      <c r="V1659" s="247"/>
      <c r="W1659" s="247"/>
      <c r="X1659" s="247"/>
      <c r="Y1659" s="247"/>
      <c r="Z1659" s="247"/>
      <c r="AA1659" s="247"/>
      <c r="AB1659" s="247"/>
      <c r="AC1659" s="248">
        <v>141.01</v>
      </c>
      <c r="AD1659" s="248"/>
    </row>
    <row r="1660" spans="1:30">
      <c r="C1660" s="169" t="s">
        <v>2</v>
      </c>
      <c r="G1660" s="169" t="s">
        <v>2</v>
      </c>
      <c r="K1660" s="169" t="s">
        <v>2</v>
      </c>
      <c r="O1660" s="247" t="s">
        <v>652</v>
      </c>
      <c r="P1660" s="247"/>
      <c r="Q1660" s="247"/>
      <c r="R1660" s="247"/>
      <c r="S1660" s="247"/>
      <c r="T1660" s="247"/>
      <c r="U1660" s="247"/>
      <c r="V1660" s="247"/>
      <c r="W1660" s="247"/>
      <c r="X1660" s="247"/>
      <c r="Y1660" s="247"/>
      <c r="Z1660" s="247"/>
      <c r="AA1660" s="247"/>
      <c r="AB1660" s="247"/>
      <c r="AC1660" s="248">
        <v>65.2</v>
      </c>
      <c r="AD1660" s="248"/>
    </row>
    <row r="1661" spans="1:30">
      <c r="C1661" s="169" t="s">
        <v>2</v>
      </c>
      <c r="G1661" s="169" t="s">
        <v>2</v>
      </c>
      <c r="K1661" s="169" t="s">
        <v>2</v>
      </c>
      <c r="O1661" s="247" t="s">
        <v>652</v>
      </c>
      <c r="P1661" s="247"/>
      <c r="Q1661" s="247"/>
      <c r="R1661" s="247"/>
      <c r="S1661" s="247"/>
      <c r="T1661" s="247"/>
      <c r="U1661" s="247"/>
      <c r="V1661" s="247"/>
      <c r="W1661" s="247"/>
      <c r="X1661" s="247"/>
      <c r="Y1661" s="247"/>
      <c r="Z1661" s="247"/>
      <c r="AA1661" s="247"/>
      <c r="AB1661" s="247"/>
      <c r="AC1661" s="248">
        <v>144.52000000000001</v>
      </c>
      <c r="AD1661" s="248"/>
    </row>
    <row r="1662" spans="1:30">
      <c r="C1662" s="169" t="s">
        <v>2</v>
      </c>
      <c r="G1662" s="169" t="s">
        <v>2</v>
      </c>
      <c r="K1662" s="169" t="s">
        <v>2</v>
      </c>
      <c r="O1662" s="247" t="s">
        <v>652</v>
      </c>
      <c r="P1662" s="247"/>
      <c r="Q1662" s="247"/>
      <c r="R1662" s="247"/>
      <c r="S1662" s="247"/>
      <c r="T1662" s="247"/>
      <c r="U1662" s="247"/>
      <c r="V1662" s="247"/>
      <c r="W1662" s="247"/>
      <c r="X1662" s="247"/>
      <c r="Y1662" s="247"/>
      <c r="Z1662" s="247"/>
      <c r="AA1662" s="247"/>
      <c r="AB1662" s="247"/>
      <c r="AC1662" s="248">
        <v>70.31</v>
      </c>
      <c r="AD1662" s="248"/>
    </row>
    <row r="1663" spans="1:30">
      <c r="C1663" s="169" t="s">
        <v>2</v>
      </c>
      <c r="G1663" s="169" t="s">
        <v>2</v>
      </c>
      <c r="K1663" s="169" t="s">
        <v>2</v>
      </c>
      <c r="O1663" s="247" t="s">
        <v>652</v>
      </c>
      <c r="P1663" s="247"/>
      <c r="Q1663" s="247"/>
      <c r="R1663" s="247"/>
      <c r="S1663" s="247"/>
      <c r="T1663" s="247"/>
      <c r="U1663" s="247"/>
      <c r="V1663" s="247"/>
      <c r="W1663" s="247"/>
      <c r="X1663" s="247"/>
      <c r="Y1663" s="247"/>
      <c r="Z1663" s="247"/>
      <c r="AA1663" s="247"/>
      <c r="AB1663" s="247"/>
      <c r="AC1663" s="248">
        <v>102.51</v>
      </c>
      <c r="AD1663" s="248"/>
    </row>
    <row r="1664" spans="1:30">
      <c r="C1664" s="169" t="s">
        <v>2</v>
      </c>
      <c r="G1664" s="169" t="s">
        <v>2</v>
      </c>
      <c r="K1664" s="169" t="s">
        <v>2</v>
      </c>
      <c r="O1664" s="247" t="s">
        <v>652</v>
      </c>
      <c r="P1664" s="247"/>
      <c r="Q1664" s="247"/>
      <c r="R1664" s="247"/>
      <c r="S1664" s="247"/>
      <c r="T1664" s="247"/>
      <c r="U1664" s="247"/>
      <c r="V1664" s="247"/>
      <c r="W1664" s="247"/>
      <c r="X1664" s="247"/>
      <c r="Y1664" s="247"/>
      <c r="Z1664" s="247"/>
      <c r="AA1664" s="247"/>
      <c r="AB1664" s="247"/>
      <c r="AC1664" s="248">
        <v>55.35</v>
      </c>
      <c r="AD1664" s="248"/>
    </row>
    <row r="1665" spans="2:30">
      <c r="C1665" s="169" t="s">
        <v>2</v>
      </c>
      <c r="G1665" s="169" t="s">
        <v>2</v>
      </c>
      <c r="K1665" s="169" t="s">
        <v>2</v>
      </c>
      <c r="O1665" s="247" t="s">
        <v>652</v>
      </c>
      <c r="P1665" s="247"/>
      <c r="Q1665" s="247"/>
      <c r="R1665" s="247"/>
      <c r="S1665" s="247"/>
      <c r="T1665" s="247"/>
      <c r="U1665" s="247"/>
      <c r="V1665" s="247"/>
      <c r="W1665" s="247"/>
      <c r="X1665" s="247"/>
      <c r="Y1665" s="247"/>
      <c r="Z1665" s="247"/>
      <c r="AA1665" s="247"/>
      <c r="AB1665" s="247"/>
      <c r="AC1665" s="248">
        <v>27.09</v>
      </c>
      <c r="AD1665" s="248"/>
    </row>
    <row r="1666" spans="2:30">
      <c r="C1666" s="169" t="s">
        <v>2</v>
      </c>
      <c r="G1666" s="169" t="s">
        <v>2</v>
      </c>
      <c r="K1666" s="169" t="s">
        <v>2</v>
      </c>
      <c r="O1666" s="247" t="s">
        <v>652</v>
      </c>
      <c r="P1666" s="247"/>
      <c r="Q1666" s="247"/>
      <c r="R1666" s="247"/>
      <c r="S1666" s="247"/>
      <c r="T1666" s="247"/>
      <c r="U1666" s="247"/>
      <c r="V1666" s="247"/>
      <c r="W1666" s="247"/>
      <c r="X1666" s="247"/>
      <c r="Y1666" s="247"/>
      <c r="Z1666" s="247"/>
      <c r="AA1666" s="247"/>
      <c r="AB1666" s="247"/>
      <c r="AC1666" s="248">
        <v>141.41999999999999</v>
      </c>
      <c r="AD1666" s="248"/>
    </row>
    <row r="1667" spans="2:30">
      <c r="B1667" s="229" t="s">
        <v>2230</v>
      </c>
      <c r="C1667" s="229"/>
      <c r="D1667" s="229"/>
      <c r="F1667" s="229" t="s">
        <v>1693</v>
      </c>
      <c r="G1667" s="229"/>
      <c r="H1667" s="229"/>
      <c r="I1667" s="229"/>
      <c r="J1667" s="229" t="s">
        <v>605</v>
      </c>
      <c r="K1667" s="229"/>
      <c r="L1667" s="229"/>
      <c r="N1667" s="229" t="s">
        <v>606</v>
      </c>
      <c r="O1667" s="229"/>
      <c r="P1667" s="229"/>
      <c r="Q1667" s="229"/>
      <c r="R1667" s="229"/>
      <c r="S1667" s="229"/>
      <c r="T1667" s="229"/>
      <c r="U1667" s="229"/>
      <c r="V1667" s="229"/>
      <c r="W1667" s="229"/>
      <c r="X1667" s="229"/>
      <c r="Y1667" s="229"/>
      <c r="Z1667" s="229"/>
      <c r="AA1667" s="229"/>
      <c r="AC1667" s="249">
        <v>11575.95</v>
      </c>
      <c r="AD1667" s="249"/>
    </row>
    <row r="1668" spans="2:30">
      <c r="C1668" s="169" t="s">
        <v>2</v>
      </c>
      <c r="G1668" s="169" t="s">
        <v>2</v>
      </c>
      <c r="K1668" s="169" t="s">
        <v>2</v>
      </c>
      <c r="O1668" s="247" t="s">
        <v>653</v>
      </c>
      <c r="P1668" s="247"/>
      <c r="Q1668" s="247"/>
      <c r="R1668" s="247"/>
      <c r="S1668" s="247"/>
      <c r="T1668" s="247"/>
      <c r="U1668" s="247"/>
      <c r="V1668" s="247"/>
      <c r="W1668" s="247"/>
      <c r="X1668" s="247"/>
      <c r="Y1668" s="247"/>
      <c r="Z1668" s="247"/>
      <c r="AA1668" s="247"/>
      <c r="AB1668" s="247"/>
      <c r="AC1668" s="248">
        <v>622.63</v>
      </c>
      <c r="AD1668" s="248"/>
    </row>
    <row r="1669" spans="2:30">
      <c r="C1669" s="169" t="s">
        <v>2</v>
      </c>
      <c r="G1669" s="169" t="s">
        <v>2</v>
      </c>
      <c r="K1669" s="169" t="s">
        <v>2</v>
      </c>
      <c r="O1669" s="247" t="s">
        <v>599</v>
      </c>
      <c r="P1669" s="247"/>
      <c r="Q1669" s="247"/>
      <c r="R1669" s="247"/>
      <c r="S1669" s="247"/>
      <c r="T1669" s="247"/>
      <c r="U1669" s="247"/>
      <c r="V1669" s="247"/>
      <c r="W1669" s="247"/>
      <c r="X1669" s="247"/>
      <c r="Y1669" s="247"/>
      <c r="Z1669" s="247"/>
      <c r="AA1669" s="247"/>
      <c r="AB1669" s="247"/>
      <c r="AC1669" s="248">
        <v>783.42</v>
      </c>
      <c r="AD1669" s="248"/>
    </row>
    <row r="1670" spans="2:30">
      <c r="C1670" s="169" t="s">
        <v>2</v>
      </c>
      <c r="G1670" s="169" t="s">
        <v>2</v>
      </c>
      <c r="K1670" s="169" t="s">
        <v>2</v>
      </c>
      <c r="O1670" s="247" t="s">
        <v>599</v>
      </c>
      <c r="P1670" s="247"/>
      <c r="Q1670" s="247"/>
      <c r="R1670" s="247"/>
      <c r="S1670" s="247"/>
      <c r="T1670" s="247"/>
      <c r="U1670" s="247"/>
      <c r="V1670" s="247"/>
      <c r="W1670" s="247"/>
      <c r="X1670" s="247"/>
      <c r="Y1670" s="247"/>
      <c r="Z1670" s="247"/>
      <c r="AA1670" s="247"/>
      <c r="AB1670" s="247"/>
      <c r="AC1670" s="248">
        <v>796.84</v>
      </c>
      <c r="AD1670" s="248"/>
    </row>
    <row r="1671" spans="2:30">
      <c r="C1671" s="169" t="s">
        <v>2</v>
      </c>
      <c r="G1671" s="169" t="s">
        <v>2</v>
      </c>
      <c r="K1671" s="169" t="s">
        <v>2</v>
      </c>
      <c r="O1671" s="247" t="s">
        <v>599</v>
      </c>
      <c r="P1671" s="247"/>
      <c r="Q1671" s="247"/>
      <c r="R1671" s="247"/>
      <c r="S1671" s="247"/>
      <c r="T1671" s="247"/>
      <c r="U1671" s="247"/>
      <c r="V1671" s="247"/>
      <c r="W1671" s="247"/>
      <c r="X1671" s="247"/>
      <c r="Y1671" s="247"/>
      <c r="Z1671" s="247"/>
      <c r="AA1671" s="247"/>
      <c r="AB1671" s="247"/>
      <c r="AC1671" s="248">
        <v>841.05</v>
      </c>
      <c r="AD1671" s="248"/>
    </row>
    <row r="1672" spans="2:30">
      <c r="C1672" s="169" t="s">
        <v>2</v>
      </c>
      <c r="G1672" s="169" t="s">
        <v>2</v>
      </c>
      <c r="K1672" s="169" t="s">
        <v>2</v>
      </c>
      <c r="O1672" s="247" t="s">
        <v>599</v>
      </c>
      <c r="P1672" s="247"/>
      <c r="Q1672" s="247"/>
      <c r="R1672" s="247"/>
      <c r="S1672" s="247"/>
      <c r="T1672" s="247"/>
      <c r="U1672" s="247"/>
      <c r="V1672" s="247"/>
      <c r="W1672" s="247"/>
      <c r="X1672" s="247"/>
      <c r="Y1672" s="247"/>
      <c r="Z1672" s="247"/>
      <c r="AA1672" s="247"/>
      <c r="AB1672" s="247"/>
      <c r="AC1672" s="248">
        <v>366.48</v>
      </c>
      <c r="AD1672" s="248"/>
    </row>
    <row r="1673" spans="2:30">
      <c r="C1673" s="169" t="s">
        <v>2</v>
      </c>
      <c r="G1673" s="169" t="s">
        <v>2</v>
      </c>
      <c r="K1673" s="169" t="s">
        <v>2</v>
      </c>
      <c r="O1673" s="247" t="s">
        <v>599</v>
      </c>
      <c r="P1673" s="247"/>
      <c r="Q1673" s="247"/>
      <c r="R1673" s="247"/>
      <c r="S1673" s="247"/>
      <c r="T1673" s="247"/>
      <c r="U1673" s="247"/>
      <c r="V1673" s="247"/>
      <c r="W1673" s="247"/>
      <c r="X1673" s="247"/>
      <c r="Y1673" s="247"/>
      <c r="Z1673" s="247"/>
      <c r="AA1673" s="247"/>
      <c r="AB1673" s="247"/>
      <c r="AC1673" s="248">
        <v>859.92</v>
      </c>
      <c r="AD1673" s="248"/>
    </row>
    <row r="1674" spans="2:30">
      <c r="C1674" s="169" t="s">
        <v>2</v>
      </c>
      <c r="G1674" s="169" t="s">
        <v>2</v>
      </c>
      <c r="K1674" s="169" t="s">
        <v>2</v>
      </c>
      <c r="O1674" s="247" t="s">
        <v>654</v>
      </c>
      <c r="P1674" s="247"/>
      <c r="Q1674" s="247"/>
      <c r="R1674" s="247"/>
      <c r="S1674" s="247"/>
      <c r="T1674" s="247"/>
      <c r="U1674" s="247"/>
      <c r="V1674" s="247"/>
      <c r="W1674" s="247"/>
      <c r="X1674" s="247"/>
      <c r="Y1674" s="247"/>
      <c r="Z1674" s="247"/>
      <c r="AA1674" s="247"/>
      <c r="AB1674" s="247"/>
      <c r="AC1674" s="248">
        <v>562.82000000000005</v>
      </c>
      <c r="AD1674" s="248"/>
    </row>
    <row r="1675" spans="2:30">
      <c r="C1675" s="169" t="s">
        <v>2</v>
      </c>
      <c r="G1675" s="169" t="s">
        <v>2</v>
      </c>
      <c r="K1675" s="169" t="s">
        <v>2</v>
      </c>
      <c r="O1675" s="247" t="s">
        <v>599</v>
      </c>
      <c r="P1675" s="247"/>
      <c r="Q1675" s="247"/>
      <c r="R1675" s="247"/>
      <c r="S1675" s="247"/>
      <c r="T1675" s="247"/>
      <c r="U1675" s="247"/>
      <c r="V1675" s="247"/>
      <c r="W1675" s="247"/>
      <c r="X1675" s="247"/>
      <c r="Y1675" s="247"/>
      <c r="Z1675" s="247"/>
      <c r="AA1675" s="247"/>
      <c r="AB1675" s="247"/>
      <c r="AC1675" s="248">
        <v>615.25</v>
      </c>
      <c r="AD1675" s="248"/>
    </row>
    <row r="1676" spans="2:30">
      <c r="C1676" s="169" t="s">
        <v>2</v>
      </c>
      <c r="G1676" s="169" t="s">
        <v>2</v>
      </c>
      <c r="K1676" s="169" t="s">
        <v>2</v>
      </c>
      <c r="O1676" s="247" t="s">
        <v>599</v>
      </c>
      <c r="P1676" s="247"/>
      <c r="Q1676" s="247"/>
      <c r="R1676" s="247"/>
      <c r="S1676" s="247"/>
      <c r="T1676" s="247"/>
      <c r="U1676" s="247"/>
      <c r="V1676" s="247"/>
      <c r="W1676" s="247"/>
      <c r="X1676" s="247"/>
      <c r="Y1676" s="247"/>
      <c r="Z1676" s="247"/>
      <c r="AA1676" s="247"/>
      <c r="AB1676" s="247"/>
      <c r="AC1676" s="248">
        <v>645.91999999999996</v>
      </c>
      <c r="AD1676" s="248"/>
    </row>
    <row r="1677" spans="2:30">
      <c r="C1677" s="169" t="s">
        <v>2</v>
      </c>
      <c r="G1677" s="169" t="s">
        <v>2</v>
      </c>
      <c r="K1677" s="169" t="s">
        <v>2</v>
      </c>
      <c r="O1677" s="247" t="s">
        <v>599</v>
      </c>
      <c r="P1677" s="247"/>
      <c r="Q1677" s="247"/>
      <c r="R1677" s="247"/>
      <c r="S1677" s="247"/>
      <c r="T1677" s="247"/>
      <c r="U1677" s="247"/>
      <c r="V1677" s="247"/>
      <c r="W1677" s="247"/>
      <c r="X1677" s="247"/>
      <c r="Y1677" s="247"/>
      <c r="Z1677" s="247"/>
      <c r="AA1677" s="247"/>
      <c r="AB1677" s="247"/>
      <c r="AC1677" s="248">
        <v>796.79</v>
      </c>
      <c r="AD1677" s="248"/>
    </row>
    <row r="1678" spans="2:30">
      <c r="C1678" s="169" t="s">
        <v>2</v>
      </c>
      <c r="G1678" s="169" t="s">
        <v>2</v>
      </c>
      <c r="K1678" s="169" t="s">
        <v>2</v>
      </c>
      <c r="O1678" s="247" t="s">
        <v>599</v>
      </c>
      <c r="P1678" s="247"/>
      <c r="Q1678" s="247"/>
      <c r="R1678" s="247"/>
      <c r="S1678" s="247"/>
      <c r="T1678" s="247"/>
      <c r="U1678" s="247"/>
      <c r="V1678" s="247"/>
      <c r="W1678" s="247"/>
      <c r="X1678" s="247"/>
      <c r="Y1678" s="247"/>
      <c r="Z1678" s="247"/>
      <c r="AA1678" s="247"/>
      <c r="AB1678" s="247"/>
      <c r="AC1678" s="248">
        <v>1338.36</v>
      </c>
      <c r="AD1678" s="248"/>
    </row>
    <row r="1679" spans="2:30">
      <c r="C1679" s="169" t="s">
        <v>2</v>
      </c>
      <c r="G1679" s="169" t="s">
        <v>2</v>
      </c>
      <c r="K1679" s="169" t="s">
        <v>2</v>
      </c>
      <c r="O1679" s="247" t="s">
        <v>599</v>
      </c>
      <c r="P1679" s="247"/>
      <c r="Q1679" s="247"/>
      <c r="R1679" s="247"/>
      <c r="S1679" s="247"/>
      <c r="T1679" s="247"/>
      <c r="U1679" s="247"/>
      <c r="V1679" s="247"/>
      <c r="W1679" s="247"/>
      <c r="X1679" s="247"/>
      <c r="Y1679" s="247"/>
      <c r="Z1679" s="247"/>
      <c r="AA1679" s="247"/>
      <c r="AB1679" s="247"/>
      <c r="AC1679" s="248">
        <v>283.44</v>
      </c>
      <c r="AD1679" s="248"/>
    </row>
    <row r="1680" spans="2:30">
      <c r="C1680" s="169" t="s">
        <v>2</v>
      </c>
      <c r="G1680" s="169" t="s">
        <v>2</v>
      </c>
      <c r="K1680" s="169" t="s">
        <v>2</v>
      </c>
      <c r="O1680" s="247" t="s">
        <v>599</v>
      </c>
      <c r="P1680" s="247"/>
      <c r="Q1680" s="247"/>
      <c r="R1680" s="247"/>
      <c r="S1680" s="247"/>
      <c r="T1680" s="247"/>
      <c r="U1680" s="247"/>
      <c r="V1680" s="247"/>
      <c r="W1680" s="247"/>
      <c r="X1680" s="247"/>
      <c r="Y1680" s="247"/>
      <c r="Z1680" s="247"/>
      <c r="AA1680" s="247"/>
      <c r="AB1680" s="247"/>
      <c r="AC1680" s="248">
        <v>489.42</v>
      </c>
      <c r="AD1680" s="248"/>
    </row>
    <row r="1681" spans="2:30">
      <c r="C1681" s="169" t="s">
        <v>2</v>
      </c>
      <c r="G1681" s="169" t="s">
        <v>2</v>
      </c>
      <c r="K1681" s="169" t="s">
        <v>2</v>
      </c>
      <c r="O1681" s="247" t="s">
        <v>653</v>
      </c>
      <c r="P1681" s="247"/>
      <c r="Q1681" s="247"/>
      <c r="R1681" s="247"/>
      <c r="S1681" s="247"/>
      <c r="T1681" s="247"/>
      <c r="U1681" s="247"/>
      <c r="V1681" s="247"/>
      <c r="W1681" s="247"/>
      <c r="X1681" s="247"/>
      <c r="Y1681" s="247"/>
      <c r="Z1681" s="247"/>
      <c r="AA1681" s="247"/>
      <c r="AB1681" s="247"/>
      <c r="AC1681" s="248">
        <v>571.46</v>
      </c>
      <c r="AD1681" s="248"/>
    </row>
    <row r="1682" spans="2:30">
      <c r="C1682" s="169" t="s">
        <v>2</v>
      </c>
      <c r="G1682" s="169" t="s">
        <v>2</v>
      </c>
      <c r="K1682" s="169" t="s">
        <v>2</v>
      </c>
      <c r="O1682" s="247" t="s">
        <v>599</v>
      </c>
      <c r="P1682" s="247"/>
      <c r="Q1682" s="247"/>
      <c r="R1682" s="247"/>
      <c r="S1682" s="247"/>
      <c r="T1682" s="247"/>
      <c r="U1682" s="247"/>
      <c r="V1682" s="247"/>
      <c r="W1682" s="247"/>
      <c r="X1682" s="247"/>
      <c r="Y1682" s="247"/>
      <c r="Z1682" s="247"/>
      <c r="AA1682" s="247"/>
      <c r="AB1682" s="247"/>
      <c r="AC1682" s="248">
        <v>213.77</v>
      </c>
      <c r="AD1682" s="248"/>
    </row>
    <row r="1683" spans="2:30">
      <c r="C1683" s="169" t="s">
        <v>2</v>
      </c>
      <c r="G1683" s="169" t="s">
        <v>2</v>
      </c>
      <c r="K1683" s="169" t="s">
        <v>2</v>
      </c>
      <c r="O1683" s="247" t="s">
        <v>599</v>
      </c>
      <c r="P1683" s="247"/>
      <c r="Q1683" s="247"/>
      <c r="R1683" s="247"/>
      <c r="S1683" s="247"/>
      <c r="T1683" s="247"/>
      <c r="U1683" s="247"/>
      <c r="V1683" s="247"/>
      <c r="W1683" s="247"/>
      <c r="X1683" s="247"/>
      <c r="Y1683" s="247"/>
      <c r="Z1683" s="247"/>
      <c r="AA1683" s="247"/>
      <c r="AB1683" s="247"/>
      <c r="AC1683" s="248">
        <v>554.66999999999996</v>
      </c>
      <c r="AD1683" s="248"/>
    </row>
    <row r="1684" spans="2:30">
      <c r="C1684" s="169" t="s">
        <v>2</v>
      </c>
      <c r="G1684" s="169" t="s">
        <v>2</v>
      </c>
      <c r="K1684" s="169" t="s">
        <v>2</v>
      </c>
      <c r="O1684" s="247" t="s">
        <v>654</v>
      </c>
      <c r="P1684" s="247"/>
      <c r="Q1684" s="247"/>
      <c r="R1684" s="247"/>
      <c r="S1684" s="247"/>
      <c r="T1684" s="247"/>
      <c r="U1684" s="247"/>
      <c r="V1684" s="247"/>
      <c r="W1684" s="247"/>
      <c r="X1684" s="247"/>
      <c r="Y1684" s="247"/>
      <c r="Z1684" s="247"/>
      <c r="AA1684" s="247"/>
      <c r="AB1684" s="247"/>
      <c r="AC1684" s="248">
        <v>545.28</v>
      </c>
      <c r="AD1684" s="248"/>
    </row>
    <row r="1685" spans="2:30">
      <c r="C1685" s="169" t="s">
        <v>2</v>
      </c>
      <c r="G1685" s="169" t="s">
        <v>2</v>
      </c>
      <c r="K1685" s="169" t="s">
        <v>2</v>
      </c>
      <c r="O1685" s="247" t="s">
        <v>599</v>
      </c>
      <c r="P1685" s="247"/>
      <c r="Q1685" s="247"/>
      <c r="R1685" s="247"/>
      <c r="S1685" s="247"/>
      <c r="T1685" s="247"/>
      <c r="U1685" s="247"/>
      <c r="V1685" s="247"/>
      <c r="W1685" s="247"/>
      <c r="X1685" s="247"/>
      <c r="Y1685" s="247"/>
      <c r="Z1685" s="247"/>
      <c r="AA1685" s="247"/>
      <c r="AB1685" s="247"/>
      <c r="AC1685" s="248">
        <v>688.43</v>
      </c>
      <c r="AD1685" s="248"/>
    </row>
    <row r="1686" spans="2:30">
      <c r="B1686" s="229" t="s">
        <v>2536</v>
      </c>
      <c r="C1686" s="229"/>
      <c r="D1686" s="229"/>
      <c r="F1686" s="229" t="s">
        <v>1693</v>
      </c>
      <c r="G1686" s="229"/>
      <c r="H1686" s="229"/>
      <c r="I1686" s="229"/>
      <c r="J1686" s="229" t="s">
        <v>608</v>
      </c>
      <c r="K1686" s="229"/>
      <c r="L1686" s="229"/>
      <c r="N1686" s="229" t="s">
        <v>609</v>
      </c>
      <c r="O1686" s="229"/>
      <c r="P1686" s="229"/>
      <c r="Q1686" s="229"/>
      <c r="R1686" s="229"/>
      <c r="S1686" s="229"/>
      <c r="T1686" s="229"/>
      <c r="U1686" s="229"/>
      <c r="V1686" s="229"/>
      <c r="W1686" s="229"/>
      <c r="X1686" s="229"/>
      <c r="Y1686" s="229"/>
      <c r="Z1686" s="229"/>
      <c r="AA1686" s="229"/>
      <c r="AC1686" s="249">
        <v>170</v>
      </c>
      <c r="AD1686" s="249"/>
    </row>
    <row r="1687" spans="2:30">
      <c r="C1687" s="169" t="s">
        <v>2</v>
      </c>
      <c r="G1687" s="169" t="s">
        <v>2</v>
      </c>
      <c r="K1687" s="169" t="s">
        <v>2</v>
      </c>
      <c r="O1687" s="247" t="s">
        <v>2537</v>
      </c>
      <c r="P1687" s="247"/>
      <c r="Q1687" s="247"/>
      <c r="R1687" s="247"/>
      <c r="S1687" s="247"/>
      <c r="T1687" s="247"/>
      <c r="U1687" s="247"/>
      <c r="V1687" s="247"/>
      <c r="W1687" s="247"/>
      <c r="X1687" s="247"/>
      <c r="Y1687" s="247"/>
      <c r="Z1687" s="247"/>
      <c r="AA1687" s="247"/>
      <c r="AB1687" s="247"/>
    </row>
    <row r="1688" spans="2:30">
      <c r="B1688" s="229" t="s">
        <v>2538</v>
      </c>
      <c r="C1688" s="229"/>
      <c r="D1688" s="229"/>
      <c r="F1688" s="229" t="s">
        <v>1693</v>
      </c>
      <c r="G1688" s="229"/>
      <c r="H1688" s="229"/>
      <c r="I1688" s="229"/>
      <c r="J1688" s="229" t="s">
        <v>2539</v>
      </c>
      <c r="K1688" s="229"/>
      <c r="L1688" s="229"/>
      <c r="N1688" s="229" t="s">
        <v>2540</v>
      </c>
      <c r="O1688" s="229"/>
      <c r="P1688" s="229"/>
      <c r="Q1688" s="229"/>
      <c r="R1688" s="229"/>
      <c r="S1688" s="229"/>
      <c r="T1688" s="229"/>
      <c r="U1688" s="229"/>
      <c r="V1688" s="229"/>
      <c r="W1688" s="229"/>
      <c r="X1688" s="229"/>
      <c r="Y1688" s="229"/>
      <c r="Z1688" s="229"/>
      <c r="AA1688" s="229"/>
      <c r="AC1688" s="249">
        <v>238.06</v>
      </c>
      <c r="AD1688" s="249"/>
    </row>
    <row r="1689" spans="2:30">
      <c r="C1689" s="169" t="s">
        <v>2</v>
      </c>
      <c r="G1689" s="169" t="s">
        <v>2</v>
      </c>
      <c r="K1689" s="169" t="s">
        <v>2</v>
      </c>
      <c r="O1689" s="247" t="s">
        <v>371</v>
      </c>
      <c r="P1689" s="247"/>
      <c r="Q1689" s="247"/>
      <c r="R1689" s="247"/>
      <c r="S1689" s="247"/>
      <c r="T1689" s="247"/>
      <c r="U1689" s="247"/>
      <c r="V1689" s="247"/>
      <c r="W1689" s="247"/>
      <c r="X1689" s="247"/>
      <c r="Y1689" s="247"/>
      <c r="Z1689" s="247"/>
      <c r="AA1689" s="247"/>
      <c r="AB1689" s="247"/>
      <c r="AC1689" s="248">
        <v>117.88</v>
      </c>
      <c r="AD1689" s="248"/>
    </row>
    <row r="1690" spans="2:30">
      <c r="C1690" s="169" t="s">
        <v>2</v>
      </c>
      <c r="G1690" s="169" t="s">
        <v>2</v>
      </c>
      <c r="K1690" s="169" t="s">
        <v>2</v>
      </c>
      <c r="O1690" s="247" t="s">
        <v>558</v>
      </c>
      <c r="P1690" s="247"/>
      <c r="Q1690" s="247"/>
      <c r="R1690" s="247"/>
      <c r="S1690" s="247"/>
      <c r="T1690" s="247"/>
      <c r="U1690" s="247"/>
      <c r="V1690" s="247"/>
      <c r="W1690" s="247"/>
      <c r="X1690" s="247"/>
      <c r="Y1690" s="247"/>
      <c r="Z1690" s="247"/>
      <c r="AA1690" s="247"/>
      <c r="AB1690" s="247"/>
      <c r="AC1690" s="248">
        <v>120.18</v>
      </c>
      <c r="AD1690" s="248"/>
    </row>
    <row r="1691" spans="2:30">
      <c r="B1691" s="229" t="s">
        <v>2541</v>
      </c>
      <c r="C1691" s="229"/>
      <c r="D1691" s="229"/>
      <c r="F1691" s="229" t="s">
        <v>1693</v>
      </c>
      <c r="G1691" s="229"/>
      <c r="H1691" s="229"/>
      <c r="I1691" s="229"/>
      <c r="J1691" s="229" t="s">
        <v>2542</v>
      </c>
      <c r="K1691" s="229"/>
      <c r="L1691" s="229"/>
      <c r="N1691" s="229" t="s">
        <v>2543</v>
      </c>
      <c r="O1691" s="229"/>
      <c r="P1691" s="229"/>
      <c r="Q1691" s="229"/>
      <c r="R1691" s="229"/>
      <c r="S1691" s="229"/>
      <c r="T1691" s="229"/>
      <c r="U1691" s="229"/>
      <c r="V1691" s="229"/>
      <c r="W1691" s="229"/>
      <c r="X1691" s="229"/>
      <c r="Y1691" s="229"/>
      <c r="Z1691" s="229"/>
      <c r="AA1691" s="229"/>
      <c r="AC1691" s="249">
        <v>90.85</v>
      </c>
      <c r="AD1691" s="249"/>
    </row>
    <row r="1692" spans="2:30">
      <c r="C1692" s="169" t="s">
        <v>2</v>
      </c>
      <c r="G1692" s="169" t="s">
        <v>2</v>
      </c>
      <c r="K1692" s="169" t="s">
        <v>2</v>
      </c>
      <c r="O1692" s="247" t="s">
        <v>371</v>
      </c>
      <c r="P1692" s="247"/>
      <c r="Q1692" s="247"/>
      <c r="R1692" s="247"/>
      <c r="S1692" s="247"/>
      <c r="T1692" s="247"/>
      <c r="U1692" s="247"/>
      <c r="V1692" s="247"/>
      <c r="W1692" s="247"/>
      <c r="X1692" s="247"/>
      <c r="Y1692" s="247"/>
      <c r="Z1692" s="247"/>
      <c r="AA1692" s="247"/>
      <c r="AB1692" s="247"/>
    </row>
    <row r="1693" spans="2:30">
      <c r="B1693" s="229" t="s">
        <v>2133</v>
      </c>
      <c r="C1693" s="229"/>
      <c r="D1693" s="229"/>
      <c r="F1693" s="229" t="s">
        <v>1693</v>
      </c>
      <c r="G1693" s="229"/>
      <c r="H1693" s="229"/>
      <c r="I1693" s="229"/>
      <c r="J1693" s="229" t="s">
        <v>520</v>
      </c>
      <c r="K1693" s="229"/>
      <c r="L1693" s="229"/>
      <c r="N1693" s="229" t="s">
        <v>521</v>
      </c>
      <c r="O1693" s="229"/>
      <c r="P1693" s="229"/>
      <c r="Q1693" s="229"/>
      <c r="R1693" s="229"/>
      <c r="S1693" s="229"/>
      <c r="T1693" s="229"/>
      <c r="U1693" s="229"/>
      <c r="V1693" s="229"/>
      <c r="W1693" s="229"/>
      <c r="X1693" s="229"/>
      <c r="Y1693" s="229"/>
      <c r="Z1693" s="229"/>
      <c r="AA1693" s="229"/>
      <c r="AC1693" s="249">
        <v>365.31</v>
      </c>
      <c r="AD1693" s="249"/>
    </row>
    <row r="1694" spans="2:30">
      <c r="C1694" s="169" t="s">
        <v>2</v>
      </c>
      <c r="G1694" s="169" t="s">
        <v>2</v>
      </c>
      <c r="K1694" s="169" t="s">
        <v>2</v>
      </c>
      <c r="O1694" s="247" t="s">
        <v>2544</v>
      </c>
      <c r="P1694" s="247"/>
      <c r="Q1694" s="247"/>
      <c r="R1694" s="247"/>
      <c r="S1694" s="247"/>
      <c r="T1694" s="247"/>
      <c r="U1694" s="247"/>
      <c r="V1694" s="247"/>
      <c r="W1694" s="247"/>
      <c r="X1694" s="247"/>
      <c r="Y1694" s="247"/>
      <c r="Z1694" s="247"/>
      <c r="AA1694" s="247"/>
      <c r="AB1694" s="247"/>
    </row>
    <row r="1695" spans="2:30">
      <c r="B1695" s="229" t="s">
        <v>2545</v>
      </c>
      <c r="C1695" s="229"/>
      <c r="D1695" s="229"/>
      <c r="F1695" s="229" t="s">
        <v>1693</v>
      </c>
      <c r="G1695" s="229"/>
      <c r="H1695" s="229"/>
      <c r="I1695" s="229"/>
      <c r="J1695" s="229" t="s">
        <v>664</v>
      </c>
      <c r="K1695" s="229"/>
      <c r="L1695" s="229"/>
      <c r="N1695" s="229" t="s">
        <v>665</v>
      </c>
      <c r="O1695" s="229"/>
      <c r="P1695" s="229"/>
      <c r="Q1695" s="229"/>
      <c r="R1695" s="229"/>
      <c r="S1695" s="229"/>
      <c r="T1695" s="229"/>
      <c r="U1695" s="229"/>
      <c r="V1695" s="229"/>
      <c r="W1695" s="229"/>
      <c r="X1695" s="229"/>
      <c r="Y1695" s="229"/>
      <c r="Z1695" s="229"/>
      <c r="AA1695" s="229"/>
      <c r="AC1695" s="249">
        <v>5519.06</v>
      </c>
      <c r="AD1695" s="249"/>
    </row>
    <row r="1696" spans="2:30">
      <c r="C1696" s="169" t="s">
        <v>2</v>
      </c>
      <c r="G1696" s="169" t="s">
        <v>2</v>
      </c>
      <c r="K1696" s="169" t="s">
        <v>2</v>
      </c>
      <c r="O1696" s="247" t="s">
        <v>666</v>
      </c>
      <c r="P1696" s="247"/>
      <c r="Q1696" s="247"/>
      <c r="R1696" s="247"/>
      <c r="S1696" s="247"/>
      <c r="T1696" s="247"/>
      <c r="U1696" s="247"/>
      <c r="V1696" s="247"/>
      <c r="W1696" s="247"/>
      <c r="X1696" s="247"/>
      <c r="Y1696" s="247"/>
      <c r="Z1696" s="247"/>
      <c r="AA1696" s="247"/>
      <c r="AB1696" s="247"/>
    </row>
    <row r="1697" spans="1:30">
      <c r="B1697" s="229" t="s">
        <v>2546</v>
      </c>
      <c r="C1697" s="229"/>
      <c r="D1697" s="229"/>
      <c r="F1697" s="229" t="s">
        <v>1787</v>
      </c>
      <c r="G1697" s="229"/>
      <c r="H1697" s="229"/>
      <c r="I1697" s="229"/>
      <c r="J1697" s="229" t="s">
        <v>2547</v>
      </c>
      <c r="K1697" s="229"/>
      <c r="L1697" s="229"/>
      <c r="N1697" s="229" t="s">
        <v>2548</v>
      </c>
      <c r="O1697" s="229"/>
      <c r="P1697" s="229"/>
      <c r="Q1697" s="229"/>
      <c r="R1697" s="229"/>
      <c r="S1697" s="229"/>
      <c r="T1697" s="229"/>
      <c r="U1697" s="229"/>
      <c r="V1697" s="229"/>
      <c r="W1697" s="229"/>
      <c r="X1697" s="229"/>
      <c r="Y1697" s="229"/>
      <c r="Z1697" s="229"/>
      <c r="AA1697" s="229"/>
      <c r="AC1697" s="249">
        <v>120.75</v>
      </c>
      <c r="AD1697" s="249"/>
    </row>
    <row r="1698" spans="1:30">
      <c r="C1698" s="169" t="s">
        <v>2</v>
      </c>
      <c r="G1698" s="169" t="s">
        <v>2</v>
      </c>
      <c r="K1698" s="169" t="s">
        <v>2</v>
      </c>
      <c r="O1698" s="247" t="s">
        <v>371</v>
      </c>
      <c r="P1698" s="247"/>
      <c r="Q1698" s="247"/>
      <c r="R1698" s="247"/>
      <c r="S1698" s="247"/>
      <c r="T1698" s="247"/>
      <c r="U1698" s="247"/>
      <c r="V1698" s="247"/>
      <c r="W1698" s="247"/>
      <c r="X1698" s="247"/>
      <c r="Y1698" s="247"/>
      <c r="Z1698" s="247"/>
      <c r="AA1698" s="247"/>
      <c r="AB1698" s="247"/>
    </row>
    <row r="1699" spans="1:30">
      <c r="B1699" s="229" t="s">
        <v>2549</v>
      </c>
      <c r="C1699" s="229"/>
      <c r="D1699" s="229"/>
      <c r="F1699" s="229" t="s">
        <v>1787</v>
      </c>
      <c r="G1699" s="229"/>
      <c r="H1699" s="229"/>
      <c r="I1699" s="229"/>
      <c r="J1699" s="229" t="s">
        <v>2550</v>
      </c>
      <c r="K1699" s="229"/>
      <c r="L1699" s="229"/>
      <c r="N1699" s="229" t="s">
        <v>2551</v>
      </c>
      <c r="O1699" s="229"/>
      <c r="P1699" s="229"/>
      <c r="Q1699" s="229"/>
      <c r="R1699" s="229"/>
      <c r="S1699" s="229"/>
      <c r="T1699" s="229"/>
      <c r="U1699" s="229"/>
      <c r="V1699" s="229"/>
      <c r="W1699" s="229"/>
      <c r="X1699" s="229"/>
      <c r="Y1699" s="229"/>
      <c r="Z1699" s="229"/>
      <c r="AA1699" s="229"/>
      <c r="AC1699" s="249">
        <v>51.75</v>
      </c>
      <c r="AD1699" s="249"/>
    </row>
    <row r="1700" spans="1:30">
      <c r="C1700" s="169" t="s">
        <v>2</v>
      </c>
      <c r="G1700" s="169" t="s">
        <v>2</v>
      </c>
      <c r="K1700" s="169" t="s">
        <v>2</v>
      </c>
      <c r="O1700" s="247" t="s">
        <v>558</v>
      </c>
      <c r="P1700" s="247"/>
      <c r="Q1700" s="247"/>
      <c r="R1700" s="247"/>
      <c r="S1700" s="247"/>
      <c r="T1700" s="247"/>
      <c r="U1700" s="247"/>
      <c r="V1700" s="247"/>
      <c r="W1700" s="247"/>
      <c r="X1700" s="247"/>
      <c r="Y1700" s="247"/>
      <c r="Z1700" s="247"/>
      <c r="AA1700" s="247"/>
      <c r="AB1700" s="247"/>
    </row>
    <row r="1701" spans="1:30">
      <c r="B1701" s="229" t="s">
        <v>2552</v>
      </c>
      <c r="C1701" s="229"/>
      <c r="D1701" s="229"/>
      <c r="F1701" s="229" t="s">
        <v>1787</v>
      </c>
      <c r="G1701" s="229"/>
      <c r="H1701" s="229"/>
      <c r="I1701" s="229"/>
      <c r="J1701" s="229" t="s">
        <v>658</v>
      </c>
      <c r="K1701" s="229"/>
      <c r="L1701" s="229"/>
      <c r="N1701" s="229" t="s">
        <v>659</v>
      </c>
      <c r="O1701" s="229"/>
      <c r="P1701" s="229"/>
      <c r="Q1701" s="229"/>
      <c r="R1701" s="229"/>
      <c r="S1701" s="229"/>
      <c r="T1701" s="229"/>
      <c r="U1701" s="229"/>
      <c r="V1701" s="229"/>
      <c r="W1701" s="229"/>
      <c r="X1701" s="229"/>
      <c r="Y1701" s="229"/>
      <c r="Z1701" s="229"/>
      <c r="AA1701" s="229"/>
      <c r="AC1701" s="249">
        <v>54.05</v>
      </c>
      <c r="AD1701" s="249"/>
    </row>
    <row r="1702" spans="1:30">
      <c r="C1702" s="169" t="s">
        <v>2</v>
      </c>
      <c r="G1702" s="169" t="s">
        <v>2</v>
      </c>
      <c r="K1702" s="169" t="s">
        <v>2</v>
      </c>
      <c r="O1702" s="247" t="s">
        <v>558</v>
      </c>
      <c r="P1702" s="247"/>
      <c r="Q1702" s="247"/>
      <c r="R1702" s="247"/>
      <c r="S1702" s="247"/>
      <c r="T1702" s="247"/>
      <c r="U1702" s="247"/>
      <c r="V1702" s="247"/>
      <c r="W1702" s="247"/>
      <c r="X1702" s="247"/>
      <c r="Y1702" s="247"/>
      <c r="Z1702" s="247"/>
      <c r="AA1702" s="247"/>
      <c r="AB1702" s="247"/>
    </row>
    <row r="1703" spans="1:30">
      <c r="B1703" s="229" t="s">
        <v>2553</v>
      </c>
      <c r="C1703" s="229"/>
      <c r="D1703" s="229"/>
      <c r="F1703" s="229" t="s">
        <v>1787</v>
      </c>
      <c r="G1703" s="229"/>
      <c r="H1703" s="229"/>
      <c r="I1703" s="229"/>
      <c r="J1703" s="229" t="s">
        <v>660</v>
      </c>
      <c r="K1703" s="229"/>
      <c r="L1703" s="229"/>
      <c r="N1703" s="229" t="s">
        <v>661</v>
      </c>
      <c r="O1703" s="229"/>
      <c r="P1703" s="229"/>
      <c r="Q1703" s="229"/>
      <c r="R1703" s="229"/>
      <c r="S1703" s="229"/>
      <c r="T1703" s="229"/>
      <c r="U1703" s="229"/>
      <c r="V1703" s="229"/>
      <c r="W1703" s="229"/>
      <c r="X1703" s="229"/>
      <c r="Y1703" s="229"/>
      <c r="Z1703" s="229"/>
      <c r="AA1703" s="229"/>
      <c r="AC1703" s="249">
        <v>93.15</v>
      </c>
      <c r="AD1703" s="249"/>
    </row>
    <row r="1704" spans="1:30">
      <c r="C1704" s="169" t="s">
        <v>2</v>
      </c>
      <c r="G1704" s="169" t="s">
        <v>2</v>
      </c>
      <c r="K1704" s="169" t="s">
        <v>2</v>
      </c>
      <c r="O1704" s="247" t="s">
        <v>558</v>
      </c>
      <c r="P1704" s="247"/>
      <c r="Q1704" s="247"/>
      <c r="R1704" s="247"/>
      <c r="S1704" s="247"/>
      <c r="T1704" s="247"/>
      <c r="U1704" s="247"/>
      <c r="V1704" s="247"/>
      <c r="W1704" s="247"/>
      <c r="X1704" s="247"/>
      <c r="Y1704" s="247"/>
      <c r="Z1704" s="247"/>
      <c r="AA1704" s="247"/>
      <c r="AB1704" s="247"/>
    </row>
    <row r="1705" spans="1:30">
      <c r="B1705" s="229" t="s">
        <v>2231</v>
      </c>
      <c r="C1705" s="229"/>
      <c r="D1705" s="229"/>
      <c r="F1705" s="229" t="s">
        <v>1787</v>
      </c>
      <c r="G1705" s="229"/>
      <c r="H1705" s="229"/>
      <c r="I1705" s="229"/>
      <c r="J1705" s="229" t="s">
        <v>608</v>
      </c>
      <c r="K1705" s="229"/>
      <c r="L1705" s="229"/>
      <c r="N1705" s="229" t="s">
        <v>609</v>
      </c>
      <c r="O1705" s="229"/>
      <c r="P1705" s="229"/>
      <c r="Q1705" s="229"/>
      <c r="R1705" s="229"/>
      <c r="S1705" s="229"/>
      <c r="T1705" s="229"/>
      <c r="U1705" s="229"/>
      <c r="V1705" s="229"/>
      <c r="W1705" s="229"/>
      <c r="X1705" s="229"/>
      <c r="Y1705" s="229"/>
      <c r="Z1705" s="229"/>
      <c r="AA1705" s="229"/>
      <c r="AC1705" s="249">
        <v>85</v>
      </c>
      <c r="AD1705" s="249"/>
    </row>
    <row r="1706" spans="1:30">
      <c r="C1706" s="169" t="s">
        <v>2</v>
      </c>
      <c r="G1706" s="169" t="s">
        <v>2</v>
      </c>
      <c r="K1706" s="169" t="s">
        <v>2</v>
      </c>
      <c r="O1706" s="247" t="s">
        <v>2554</v>
      </c>
      <c r="P1706" s="247"/>
      <c r="Q1706" s="247"/>
      <c r="R1706" s="247"/>
      <c r="S1706" s="247"/>
      <c r="T1706" s="247"/>
      <c r="U1706" s="247"/>
      <c r="V1706" s="247"/>
      <c r="W1706" s="247"/>
      <c r="X1706" s="247"/>
      <c r="Y1706" s="247"/>
      <c r="Z1706" s="247"/>
      <c r="AA1706" s="247"/>
      <c r="AB1706" s="247"/>
    </row>
    <row r="1707" spans="1:30">
      <c r="B1707" s="229" t="s">
        <v>2555</v>
      </c>
      <c r="C1707" s="229"/>
      <c r="D1707" s="229"/>
      <c r="F1707" s="229" t="s">
        <v>1787</v>
      </c>
      <c r="G1707" s="229"/>
      <c r="H1707" s="229"/>
      <c r="I1707" s="229"/>
      <c r="J1707" s="229" t="s">
        <v>662</v>
      </c>
      <c r="K1707" s="229"/>
      <c r="L1707" s="229"/>
      <c r="N1707" s="229" t="s">
        <v>663</v>
      </c>
      <c r="O1707" s="229"/>
      <c r="P1707" s="229"/>
      <c r="Q1707" s="229"/>
      <c r="R1707" s="229"/>
      <c r="S1707" s="229"/>
      <c r="T1707" s="229"/>
      <c r="U1707" s="229"/>
      <c r="V1707" s="229"/>
      <c r="W1707" s="229"/>
      <c r="X1707" s="229"/>
      <c r="Y1707" s="229"/>
      <c r="Z1707" s="229"/>
      <c r="AA1707" s="229"/>
      <c r="AC1707" s="249">
        <v>112.7</v>
      </c>
      <c r="AD1707" s="249"/>
    </row>
    <row r="1708" spans="1:30">
      <c r="C1708" s="169" t="s">
        <v>2</v>
      </c>
      <c r="G1708" s="169" t="s">
        <v>2</v>
      </c>
      <c r="K1708" s="169" t="s">
        <v>2</v>
      </c>
      <c r="O1708" s="247" t="s">
        <v>558</v>
      </c>
      <c r="P1708" s="247"/>
      <c r="Q1708" s="247"/>
      <c r="R1708" s="247"/>
      <c r="S1708" s="247"/>
      <c r="T1708" s="247"/>
      <c r="U1708" s="247"/>
      <c r="V1708" s="247"/>
      <c r="W1708" s="247"/>
      <c r="X1708" s="247"/>
      <c r="Y1708" s="247"/>
      <c r="Z1708" s="247"/>
      <c r="AA1708" s="247"/>
      <c r="AB1708" s="247"/>
    </row>
    <row r="1709" spans="1:30" ht="10.5" customHeight="1"/>
    <row r="1710" spans="1:30" ht="12" customHeight="1"/>
    <row r="1711" spans="1:30" ht="13.5" customHeight="1">
      <c r="A1711" s="227" t="s">
        <v>1568</v>
      </c>
      <c r="B1711" s="227"/>
      <c r="C1711" s="227"/>
      <c r="D1711" s="227"/>
      <c r="E1711" s="227"/>
      <c r="F1711" s="227"/>
      <c r="G1711" s="227"/>
      <c r="H1711" s="227"/>
      <c r="I1711" s="227"/>
      <c r="J1711" s="227"/>
      <c r="K1711" s="227"/>
      <c r="L1711" s="227"/>
      <c r="M1711" s="227"/>
      <c r="R1711" s="228" t="s">
        <v>2556</v>
      </c>
      <c r="S1711" s="228"/>
      <c r="T1711" s="228"/>
      <c r="U1711" s="228"/>
      <c r="V1711" s="228"/>
      <c r="W1711" s="228"/>
      <c r="X1711" s="228"/>
      <c r="Y1711" s="228"/>
      <c r="Z1711" s="228"/>
      <c r="AA1711" s="228"/>
      <c r="AB1711" s="228"/>
      <c r="AC1711" s="228"/>
      <c r="AD1711" s="228"/>
    </row>
    <row r="1712" spans="1:30" ht="25.5" customHeight="1">
      <c r="C1712" s="237" t="s">
        <v>347</v>
      </c>
      <c r="D1712" s="237"/>
      <c r="E1712" s="237"/>
      <c r="F1712" s="237"/>
      <c r="G1712" s="237"/>
      <c r="H1712" s="237"/>
      <c r="I1712" s="237"/>
      <c r="J1712" s="237"/>
      <c r="K1712" s="237"/>
      <c r="L1712" s="237"/>
      <c r="M1712" s="237"/>
      <c r="N1712" s="237"/>
      <c r="O1712" s="237"/>
      <c r="P1712" s="237"/>
      <c r="Q1712" s="237"/>
      <c r="R1712" s="237"/>
      <c r="S1712" s="237"/>
      <c r="T1712" s="237"/>
      <c r="U1712" s="237"/>
      <c r="V1712" s="237"/>
      <c r="W1712" s="237"/>
      <c r="X1712" s="237"/>
      <c r="Y1712" s="237"/>
      <c r="Z1712" s="237"/>
      <c r="AA1712" s="237"/>
      <c r="AB1712" s="237"/>
      <c r="AC1712" s="237"/>
    </row>
    <row r="1713" spans="1:30" ht="7.5" customHeight="1"/>
    <row r="1714" spans="1:30" ht="18.75" customHeight="1">
      <c r="I1714" s="243" t="s">
        <v>348</v>
      </c>
      <c r="J1714" s="243"/>
      <c r="K1714" s="243"/>
      <c r="L1714" s="243"/>
      <c r="M1714" s="243"/>
      <c r="N1714" s="243"/>
      <c r="O1714" s="243"/>
      <c r="P1714" s="243"/>
      <c r="S1714" s="244" t="s">
        <v>1517</v>
      </c>
      <c r="T1714" s="244"/>
      <c r="U1714" s="244"/>
      <c r="V1714" s="244"/>
      <c r="W1714" s="244"/>
      <c r="X1714" s="244"/>
      <c r="Y1714" s="244"/>
    </row>
    <row r="1715" spans="1:30" ht="6.75" customHeight="1"/>
    <row r="1716" spans="1:30" ht="6" customHeight="1"/>
    <row r="1717" spans="1:30" ht="16.5" customHeight="1">
      <c r="A1717" s="227" t="s">
        <v>2557</v>
      </c>
      <c r="B1717" s="227"/>
      <c r="C1717" s="227"/>
      <c r="D1717" s="227"/>
      <c r="E1717" s="227"/>
      <c r="F1717" s="227"/>
      <c r="G1717" s="227"/>
      <c r="H1717" s="227"/>
      <c r="I1717" s="227"/>
      <c r="J1717" s="227"/>
      <c r="K1717" s="227"/>
      <c r="L1717" s="227"/>
      <c r="M1717" s="227"/>
      <c r="N1717" s="227"/>
      <c r="O1717" s="227"/>
      <c r="P1717" s="227"/>
      <c r="Q1717" s="227"/>
      <c r="R1717" s="227"/>
      <c r="S1717" s="227"/>
      <c r="U1717" s="169" t="s">
        <v>2</v>
      </c>
      <c r="W1717" s="169" t="s">
        <v>2</v>
      </c>
      <c r="Y1717" s="245" t="s">
        <v>576</v>
      </c>
      <c r="Z1717" s="245"/>
      <c r="AC1717" s="246">
        <v>137482.65</v>
      </c>
      <c r="AD1717" s="246"/>
    </row>
    <row r="1718" spans="1:30" ht="6.75" customHeight="1"/>
    <row r="1719" spans="1:30" ht="14.25" customHeight="1">
      <c r="A1719" s="250" t="s">
        <v>667</v>
      </c>
      <c r="B1719" s="250"/>
      <c r="C1719" s="250"/>
      <c r="D1719" s="250"/>
      <c r="E1719" s="250"/>
      <c r="F1719" s="250"/>
      <c r="G1719" s="250"/>
      <c r="H1719" s="250"/>
      <c r="I1719" s="250"/>
      <c r="J1719" s="250"/>
      <c r="K1719" s="250"/>
      <c r="L1719" s="250"/>
      <c r="M1719" s="250"/>
      <c r="N1719" s="250"/>
      <c r="O1719" s="250"/>
    </row>
    <row r="1720" spans="1:30">
      <c r="B1720" s="251" t="s">
        <v>350</v>
      </c>
      <c r="C1720" s="251"/>
      <c r="D1720" s="251"/>
      <c r="F1720" s="251" t="s">
        <v>351</v>
      </c>
      <c r="G1720" s="251"/>
      <c r="H1720" s="251"/>
      <c r="I1720" s="251"/>
      <c r="J1720" s="251" t="s">
        <v>352</v>
      </c>
      <c r="K1720" s="251"/>
      <c r="L1720" s="251"/>
      <c r="N1720" s="251" t="s">
        <v>353</v>
      </c>
      <c r="O1720" s="251"/>
      <c r="P1720" s="251"/>
      <c r="Q1720" s="251"/>
      <c r="R1720" s="251"/>
      <c r="S1720" s="251"/>
      <c r="T1720" s="251"/>
      <c r="U1720" s="251"/>
      <c r="V1720" s="251"/>
      <c r="W1720" s="251"/>
      <c r="X1720" s="251"/>
      <c r="Y1720" s="251"/>
      <c r="Z1720" s="251"/>
      <c r="AA1720" s="251"/>
      <c r="AC1720" s="252" t="s">
        <v>354</v>
      </c>
      <c r="AD1720" s="252"/>
    </row>
    <row r="1721" spans="1:30">
      <c r="B1721" s="229" t="s">
        <v>2558</v>
      </c>
      <c r="C1721" s="229"/>
      <c r="D1721" s="229"/>
      <c r="F1721" s="229" t="s">
        <v>1525</v>
      </c>
      <c r="G1721" s="229"/>
      <c r="H1721" s="229"/>
      <c r="I1721" s="229"/>
      <c r="J1721" s="229" t="s">
        <v>2559</v>
      </c>
      <c r="K1721" s="229"/>
      <c r="L1721" s="229"/>
      <c r="N1721" s="229" t="s">
        <v>2560</v>
      </c>
      <c r="O1721" s="229"/>
      <c r="P1721" s="229"/>
      <c r="Q1721" s="229"/>
      <c r="R1721" s="229"/>
      <c r="S1721" s="229"/>
      <c r="T1721" s="229"/>
      <c r="U1721" s="229"/>
      <c r="V1721" s="229"/>
      <c r="W1721" s="229"/>
      <c r="X1721" s="229"/>
      <c r="Y1721" s="229"/>
      <c r="Z1721" s="229"/>
      <c r="AA1721" s="229"/>
      <c r="AC1721" s="249">
        <v>3924</v>
      </c>
      <c r="AD1721" s="249"/>
    </row>
    <row r="1722" spans="1:30">
      <c r="C1722" s="169" t="s">
        <v>2</v>
      </c>
      <c r="G1722" s="169" t="s">
        <v>2</v>
      </c>
      <c r="K1722" s="169" t="s">
        <v>2</v>
      </c>
      <c r="O1722" s="247" t="s">
        <v>2561</v>
      </c>
      <c r="P1722" s="247"/>
      <c r="Q1722" s="247"/>
      <c r="R1722" s="247"/>
      <c r="S1722" s="247"/>
      <c r="T1722" s="247"/>
      <c r="U1722" s="247"/>
      <c r="V1722" s="247"/>
      <c r="W1722" s="247"/>
      <c r="X1722" s="247"/>
      <c r="Y1722" s="247"/>
      <c r="Z1722" s="247"/>
      <c r="AA1722" s="247"/>
      <c r="AB1722" s="247"/>
      <c r="AC1722" s="248">
        <v>2100</v>
      </c>
      <c r="AD1722" s="248"/>
    </row>
    <row r="1723" spans="1:30">
      <c r="C1723" s="169" t="s">
        <v>2</v>
      </c>
      <c r="G1723" s="169" t="s">
        <v>2</v>
      </c>
      <c r="K1723" s="169" t="s">
        <v>2</v>
      </c>
      <c r="O1723" s="247" t="s">
        <v>2562</v>
      </c>
      <c r="P1723" s="247"/>
      <c r="Q1723" s="247"/>
      <c r="R1723" s="247"/>
      <c r="S1723" s="247"/>
      <c r="T1723" s="247"/>
      <c r="U1723" s="247"/>
      <c r="V1723" s="247"/>
      <c r="W1723" s="247"/>
      <c r="X1723" s="247"/>
      <c r="Y1723" s="247"/>
      <c r="Z1723" s="247"/>
      <c r="AA1723" s="247"/>
      <c r="AB1723" s="247"/>
      <c r="AC1723" s="248">
        <v>532</v>
      </c>
      <c r="AD1723" s="248"/>
    </row>
    <row r="1724" spans="1:30">
      <c r="C1724" s="169" t="s">
        <v>2</v>
      </c>
      <c r="G1724" s="169" t="s">
        <v>2</v>
      </c>
      <c r="K1724" s="169" t="s">
        <v>2</v>
      </c>
      <c r="O1724" s="247" t="s">
        <v>2563</v>
      </c>
      <c r="P1724" s="247"/>
      <c r="Q1724" s="247"/>
      <c r="R1724" s="247"/>
      <c r="S1724" s="247"/>
      <c r="T1724" s="247"/>
      <c r="U1724" s="247"/>
      <c r="V1724" s="247"/>
      <c r="W1724" s="247"/>
      <c r="X1724" s="247"/>
      <c r="Y1724" s="247"/>
      <c r="Z1724" s="247"/>
      <c r="AA1724" s="247"/>
      <c r="AB1724" s="247"/>
      <c r="AC1724" s="248">
        <v>1292</v>
      </c>
      <c r="AD1724" s="248"/>
    </row>
    <row r="1725" spans="1:30">
      <c r="B1725" s="229" t="s">
        <v>2564</v>
      </c>
      <c r="C1725" s="229"/>
      <c r="D1725" s="229"/>
      <c r="F1725" s="229" t="s">
        <v>1525</v>
      </c>
      <c r="G1725" s="229"/>
      <c r="H1725" s="229"/>
      <c r="I1725" s="229"/>
      <c r="J1725" s="229" t="s">
        <v>674</v>
      </c>
      <c r="K1725" s="229"/>
      <c r="L1725" s="229"/>
      <c r="N1725" s="229" t="s">
        <v>675</v>
      </c>
      <c r="O1725" s="229"/>
      <c r="P1725" s="229"/>
      <c r="Q1725" s="229"/>
      <c r="R1725" s="229"/>
      <c r="S1725" s="229"/>
      <c r="T1725" s="229"/>
      <c r="U1725" s="229"/>
      <c r="V1725" s="229"/>
      <c r="W1725" s="229"/>
      <c r="X1725" s="229"/>
      <c r="Y1725" s="229"/>
      <c r="Z1725" s="229"/>
      <c r="AA1725" s="229"/>
      <c r="AC1725" s="249">
        <v>1255.68</v>
      </c>
      <c r="AD1725" s="249"/>
    </row>
    <row r="1726" spans="1:30">
      <c r="C1726" s="169" t="s">
        <v>2</v>
      </c>
      <c r="G1726" s="169" t="s">
        <v>2</v>
      </c>
      <c r="K1726" s="169" t="s">
        <v>2</v>
      </c>
      <c r="O1726" s="247" t="s">
        <v>676</v>
      </c>
      <c r="P1726" s="247"/>
      <c r="Q1726" s="247"/>
      <c r="R1726" s="247"/>
      <c r="S1726" s="247"/>
      <c r="T1726" s="247"/>
      <c r="U1726" s="247"/>
      <c r="V1726" s="247"/>
      <c r="W1726" s="247"/>
      <c r="X1726" s="247"/>
      <c r="Y1726" s="247"/>
      <c r="Z1726" s="247"/>
      <c r="AA1726" s="247"/>
      <c r="AB1726" s="247"/>
      <c r="AC1726" s="248">
        <v>837.12</v>
      </c>
      <c r="AD1726" s="248"/>
    </row>
    <row r="1727" spans="1:30">
      <c r="C1727" s="169" t="s">
        <v>2</v>
      </c>
      <c r="G1727" s="169" t="s">
        <v>2</v>
      </c>
      <c r="K1727" s="169" t="s">
        <v>2</v>
      </c>
      <c r="O1727" s="247" t="s">
        <v>676</v>
      </c>
      <c r="P1727" s="247"/>
      <c r="Q1727" s="247"/>
      <c r="R1727" s="247"/>
      <c r="S1727" s="247"/>
      <c r="T1727" s="247"/>
      <c r="U1727" s="247"/>
      <c r="V1727" s="247"/>
      <c r="W1727" s="247"/>
      <c r="X1727" s="247"/>
      <c r="Y1727" s="247"/>
      <c r="Z1727" s="247"/>
      <c r="AA1727" s="247"/>
      <c r="AB1727" s="247"/>
      <c r="AC1727" s="248">
        <v>418.56</v>
      </c>
      <c r="AD1727" s="248"/>
    </row>
    <row r="1728" spans="1:30">
      <c r="B1728" s="229" t="s">
        <v>2565</v>
      </c>
      <c r="C1728" s="229"/>
      <c r="D1728" s="229"/>
      <c r="F1728" s="229" t="s">
        <v>1525</v>
      </c>
      <c r="G1728" s="229"/>
      <c r="H1728" s="229"/>
      <c r="I1728" s="229"/>
      <c r="J1728" s="229" t="s">
        <v>645</v>
      </c>
      <c r="K1728" s="229"/>
      <c r="L1728" s="229"/>
      <c r="N1728" s="229" t="s">
        <v>646</v>
      </c>
      <c r="O1728" s="229"/>
      <c r="P1728" s="229"/>
      <c r="Q1728" s="229"/>
      <c r="R1728" s="229"/>
      <c r="S1728" s="229"/>
      <c r="T1728" s="229"/>
      <c r="U1728" s="229"/>
      <c r="V1728" s="229"/>
      <c r="W1728" s="229"/>
      <c r="X1728" s="229"/>
      <c r="Y1728" s="229"/>
      <c r="Z1728" s="229"/>
      <c r="AA1728" s="229"/>
      <c r="AC1728" s="249">
        <v>431.09</v>
      </c>
      <c r="AD1728" s="249"/>
    </row>
    <row r="1729" spans="2:30">
      <c r="C1729" s="169" t="s">
        <v>2</v>
      </c>
      <c r="G1729" s="169" t="s">
        <v>2</v>
      </c>
      <c r="K1729" s="169" t="s">
        <v>2</v>
      </c>
      <c r="O1729" s="247" t="s">
        <v>670</v>
      </c>
      <c r="P1729" s="247"/>
      <c r="Q1729" s="247"/>
      <c r="R1729" s="247"/>
      <c r="S1729" s="247"/>
      <c r="T1729" s="247"/>
      <c r="U1729" s="247"/>
      <c r="V1729" s="247"/>
      <c r="W1729" s="247"/>
      <c r="X1729" s="247"/>
      <c r="Y1729" s="247"/>
      <c r="Z1729" s="247"/>
      <c r="AA1729" s="247"/>
      <c r="AB1729" s="247"/>
      <c r="AC1729" s="248">
        <v>118.93</v>
      </c>
      <c r="AD1729" s="248"/>
    </row>
    <row r="1730" spans="2:30">
      <c r="C1730" s="169" t="s">
        <v>2</v>
      </c>
      <c r="G1730" s="169" t="s">
        <v>2</v>
      </c>
      <c r="K1730" s="169" t="s">
        <v>2</v>
      </c>
      <c r="O1730" s="247" t="s">
        <v>671</v>
      </c>
      <c r="P1730" s="247"/>
      <c r="Q1730" s="247"/>
      <c r="R1730" s="247"/>
      <c r="S1730" s="247"/>
      <c r="T1730" s="247"/>
      <c r="U1730" s="247"/>
      <c r="V1730" s="247"/>
      <c r="W1730" s="247"/>
      <c r="X1730" s="247"/>
      <c r="Y1730" s="247"/>
      <c r="Z1730" s="247"/>
      <c r="AA1730" s="247"/>
      <c r="AB1730" s="247"/>
      <c r="AC1730" s="248">
        <v>59.96</v>
      </c>
      <c r="AD1730" s="248"/>
    </row>
    <row r="1731" spans="2:30">
      <c r="C1731" s="169" t="s">
        <v>2</v>
      </c>
      <c r="G1731" s="169" t="s">
        <v>2</v>
      </c>
      <c r="K1731" s="169" t="s">
        <v>2</v>
      </c>
      <c r="O1731" s="247" t="s">
        <v>672</v>
      </c>
      <c r="P1731" s="247"/>
      <c r="Q1731" s="247"/>
      <c r="R1731" s="247"/>
      <c r="S1731" s="247"/>
      <c r="T1731" s="247"/>
      <c r="U1731" s="247"/>
      <c r="V1731" s="247"/>
      <c r="W1731" s="247"/>
      <c r="X1731" s="247"/>
      <c r="Y1731" s="247"/>
      <c r="Z1731" s="247"/>
      <c r="AA1731" s="247"/>
      <c r="AB1731" s="247"/>
      <c r="AC1731" s="248">
        <v>239.96</v>
      </c>
      <c r="AD1731" s="248"/>
    </row>
    <row r="1732" spans="2:30">
      <c r="C1732" s="169" t="s">
        <v>2</v>
      </c>
      <c r="G1732" s="169" t="s">
        <v>2</v>
      </c>
      <c r="K1732" s="169" t="s">
        <v>2</v>
      </c>
      <c r="O1732" s="247" t="s">
        <v>673</v>
      </c>
      <c r="P1732" s="247"/>
      <c r="Q1732" s="247"/>
      <c r="R1732" s="247"/>
      <c r="S1732" s="247"/>
      <c r="T1732" s="247"/>
      <c r="U1732" s="247"/>
      <c r="V1732" s="247"/>
      <c r="W1732" s="247"/>
      <c r="X1732" s="247"/>
      <c r="Y1732" s="247"/>
      <c r="Z1732" s="247"/>
      <c r="AA1732" s="247"/>
      <c r="AB1732" s="247"/>
      <c r="AC1732" s="248">
        <v>12.24</v>
      </c>
      <c r="AD1732" s="248"/>
    </row>
    <row r="1733" spans="2:30">
      <c r="B1733" s="229" t="s">
        <v>2566</v>
      </c>
      <c r="C1733" s="229"/>
      <c r="D1733" s="229"/>
      <c r="F1733" s="229" t="s">
        <v>1614</v>
      </c>
      <c r="G1733" s="229"/>
      <c r="H1733" s="229"/>
      <c r="I1733" s="229"/>
      <c r="J1733" s="229" t="s">
        <v>645</v>
      </c>
      <c r="K1733" s="229"/>
      <c r="L1733" s="229"/>
      <c r="N1733" s="229" t="s">
        <v>646</v>
      </c>
      <c r="O1733" s="229"/>
      <c r="P1733" s="229"/>
      <c r="Q1733" s="229"/>
      <c r="R1733" s="229"/>
      <c r="S1733" s="229"/>
      <c r="T1733" s="229"/>
      <c r="U1733" s="229"/>
      <c r="V1733" s="229"/>
      <c r="W1733" s="229"/>
      <c r="X1733" s="229"/>
      <c r="Y1733" s="229"/>
      <c r="Z1733" s="229"/>
      <c r="AA1733" s="229"/>
      <c r="AC1733" s="249">
        <v>523.20000000000005</v>
      </c>
      <c r="AD1733" s="249"/>
    </row>
    <row r="1734" spans="2:30">
      <c r="C1734" s="169" t="s">
        <v>2</v>
      </c>
      <c r="G1734" s="169" t="s">
        <v>2</v>
      </c>
      <c r="K1734" s="169" t="s">
        <v>2</v>
      </c>
      <c r="O1734" s="247" t="s">
        <v>670</v>
      </c>
      <c r="P1734" s="247"/>
      <c r="Q1734" s="247"/>
      <c r="R1734" s="247"/>
      <c r="S1734" s="247"/>
      <c r="T1734" s="247"/>
      <c r="U1734" s="247"/>
      <c r="V1734" s="247"/>
      <c r="W1734" s="247"/>
      <c r="X1734" s="247"/>
      <c r="Y1734" s="247"/>
      <c r="Z1734" s="247"/>
      <c r="AA1734" s="247"/>
      <c r="AB1734" s="247"/>
      <c r="AC1734" s="248">
        <v>135.91999999999999</v>
      </c>
      <c r="AD1734" s="248"/>
    </row>
    <row r="1735" spans="2:30">
      <c r="C1735" s="169" t="s">
        <v>2</v>
      </c>
      <c r="G1735" s="169" t="s">
        <v>2</v>
      </c>
      <c r="K1735" s="169" t="s">
        <v>2</v>
      </c>
      <c r="O1735" s="247" t="s">
        <v>671</v>
      </c>
      <c r="P1735" s="247"/>
      <c r="Q1735" s="247"/>
      <c r="R1735" s="247"/>
      <c r="S1735" s="247"/>
      <c r="T1735" s="247"/>
      <c r="U1735" s="247"/>
      <c r="V1735" s="247"/>
      <c r="W1735" s="247"/>
      <c r="X1735" s="247"/>
      <c r="Y1735" s="247"/>
      <c r="Z1735" s="247"/>
      <c r="AA1735" s="247"/>
      <c r="AB1735" s="247"/>
      <c r="AC1735" s="248">
        <v>74.95</v>
      </c>
      <c r="AD1735" s="248"/>
    </row>
    <row r="1736" spans="2:30">
      <c r="C1736" s="169" t="s">
        <v>2</v>
      </c>
      <c r="G1736" s="169" t="s">
        <v>2</v>
      </c>
      <c r="K1736" s="169" t="s">
        <v>2</v>
      </c>
      <c r="O1736" s="247" t="s">
        <v>672</v>
      </c>
      <c r="P1736" s="247"/>
      <c r="Q1736" s="247"/>
      <c r="R1736" s="247"/>
      <c r="S1736" s="247"/>
      <c r="T1736" s="247"/>
      <c r="U1736" s="247"/>
      <c r="V1736" s="247"/>
      <c r="W1736" s="247"/>
      <c r="X1736" s="247"/>
      <c r="Y1736" s="247"/>
      <c r="Z1736" s="247"/>
      <c r="AA1736" s="247"/>
      <c r="AB1736" s="247"/>
      <c r="AC1736" s="248">
        <v>299.95</v>
      </c>
      <c r="AD1736" s="248"/>
    </row>
    <row r="1737" spans="2:30">
      <c r="C1737" s="169" t="s">
        <v>2</v>
      </c>
      <c r="G1737" s="169" t="s">
        <v>2</v>
      </c>
      <c r="K1737" s="169" t="s">
        <v>2</v>
      </c>
      <c r="O1737" s="247" t="s">
        <v>673</v>
      </c>
      <c r="P1737" s="247"/>
      <c r="Q1737" s="247"/>
      <c r="R1737" s="247"/>
      <c r="S1737" s="247"/>
      <c r="T1737" s="247"/>
      <c r="U1737" s="247"/>
      <c r="V1737" s="247"/>
      <c r="W1737" s="247"/>
      <c r="X1737" s="247"/>
      <c r="Y1737" s="247"/>
      <c r="Z1737" s="247"/>
      <c r="AA1737" s="247"/>
      <c r="AB1737" s="247"/>
      <c r="AC1737" s="248">
        <v>12.38</v>
      </c>
      <c r="AD1737" s="248"/>
    </row>
    <row r="1738" spans="2:30">
      <c r="B1738" s="229" t="s">
        <v>2567</v>
      </c>
      <c r="C1738" s="229"/>
      <c r="D1738" s="229"/>
      <c r="F1738" s="229" t="s">
        <v>1614</v>
      </c>
      <c r="G1738" s="229"/>
      <c r="H1738" s="229"/>
      <c r="I1738" s="229"/>
      <c r="J1738" s="229" t="s">
        <v>2568</v>
      </c>
      <c r="K1738" s="229"/>
      <c r="L1738" s="229"/>
      <c r="N1738" s="229" t="s">
        <v>2569</v>
      </c>
      <c r="O1738" s="229"/>
      <c r="P1738" s="229"/>
      <c r="Q1738" s="229"/>
      <c r="R1738" s="229"/>
      <c r="S1738" s="229"/>
      <c r="T1738" s="229"/>
      <c r="U1738" s="229"/>
      <c r="V1738" s="229"/>
      <c r="W1738" s="229"/>
      <c r="X1738" s="229"/>
      <c r="Y1738" s="229"/>
      <c r="Z1738" s="229"/>
      <c r="AA1738" s="229"/>
      <c r="AC1738" s="249">
        <v>3233.92</v>
      </c>
      <c r="AD1738" s="249"/>
    </row>
    <row r="1739" spans="2:30">
      <c r="C1739" s="169" t="s">
        <v>2</v>
      </c>
      <c r="G1739" s="169" t="s">
        <v>2</v>
      </c>
      <c r="K1739" s="169" t="s">
        <v>2</v>
      </c>
      <c r="O1739" s="247" t="s">
        <v>2570</v>
      </c>
      <c r="P1739" s="247"/>
      <c r="Q1739" s="247"/>
      <c r="R1739" s="247"/>
      <c r="S1739" s="247"/>
      <c r="T1739" s="247"/>
      <c r="U1739" s="247"/>
      <c r="V1739" s="247"/>
      <c r="W1739" s="247"/>
      <c r="X1739" s="247"/>
      <c r="Y1739" s="247"/>
      <c r="Z1739" s="247"/>
      <c r="AA1739" s="247"/>
      <c r="AB1739" s="247"/>
      <c r="AC1739" s="248">
        <v>99.2</v>
      </c>
      <c r="AD1739" s="248"/>
    </row>
    <row r="1740" spans="2:30">
      <c r="C1740" s="169" t="s">
        <v>2</v>
      </c>
      <c r="G1740" s="169" t="s">
        <v>2</v>
      </c>
      <c r="K1740" s="169" t="s">
        <v>2</v>
      </c>
      <c r="O1740" s="247" t="s">
        <v>2570</v>
      </c>
      <c r="P1740" s="247"/>
      <c r="Q1740" s="247"/>
      <c r="R1740" s="247"/>
      <c r="S1740" s="247"/>
      <c r="T1740" s="247"/>
      <c r="U1740" s="247"/>
      <c r="V1740" s="247"/>
      <c r="W1740" s="247"/>
      <c r="X1740" s="247"/>
      <c r="Y1740" s="247"/>
      <c r="Z1740" s="247"/>
      <c r="AA1740" s="247"/>
      <c r="AB1740" s="247"/>
      <c r="AC1740" s="248">
        <v>99.2</v>
      </c>
      <c r="AD1740" s="248"/>
    </row>
    <row r="1741" spans="2:30">
      <c r="C1741" s="169" t="s">
        <v>2</v>
      </c>
      <c r="G1741" s="169" t="s">
        <v>2</v>
      </c>
      <c r="K1741" s="169" t="s">
        <v>2</v>
      </c>
      <c r="O1741" s="247" t="s">
        <v>2570</v>
      </c>
      <c r="P1741" s="247"/>
      <c r="Q1741" s="247"/>
      <c r="R1741" s="247"/>
      <c r="S1741" s="247"/>
      <c r="T1741" s="247"/>
      <c r="U1741" s="247"/>
      <c r="V1741" s="247"/>
      <c r="W1741" s="247"/>
      <c r="X1741" s="247"/>
      <c r="Y1741" s="247"/>
      <c r="Z1741" s="247"/>
      <c r="AA1741" s="247"/>
      <c r="AB1741" s="247"/>
      <c r="AC1741" s="248">
        <v>138.88</v>
      </c>
      <c r="AD1741" s="248"/>
    </row>
    <row r="1742" spans="2:30">
      <c r="C1742" s="169" t="s">
        <v>2</v>
      </c>
      <c r="G1742" s="169" t="s">
        <v>2</v>
      </c>
      <c r="K1742" s="169" t="s">
        <v>2</v>
      </c>
      <c r="O1742" s="247" t="s">
        <v>2570</v>
      </c>
      <c r="P1742" s="247"/>
      <c r="Q1742" s="247"/>
      <c r="R1742" s="247"/>
      <c r="S1742" s="247"/>
      <c r="T1742" s="247"/>
      <c r="U1742" s="247"/>
      <c r="V1742" s="247"/>
      <c r="W1742" s="247"/>
      <c r="X1742" s="247"/>
      <c r="Y1742" s="247"/>
      <c r="Z1742" s="247"/>
      <c r="AA1742" s="247"/>
      <c r="AB1742" s="247"/>
      <c r="AC1742" s="248">
        <v>138.88</v>
      </c>
      <c r="AD1742" s="248"/>
    </row>
    <row r="1743" spans="2:30">
      <c r="C1743" s="169" t="s">
        <v>2</v>
      </c>
      <c r="G1743" s="169" t="s">
        <v>2</v>
      </c>
      <c r="K1743" s="169" t="s">
        <v>2</v>
      </c>
      <c r="O1743" s="247" t="s">
        <v>2570</v>
      </c>
      <c r="P1743" s="247"/>
      <c r="Q1743" s="247"/>
      <c r="R1743" s="247"/>
      <c r="S1743" s="247"/>
      <c r="T1743" s="247"/>
      <c r="U1743" s="247"/>
      <c r="V1743" s="247"/>
      <c r="W1743" s="247"/>
      <c r="X1743" s="247"/>
      <c r="Y1743" s="247"/>
      <c r="Z1743" s="247"/>
      <c r="AA1743" s="247"/>
      <c r="AB1743" s="247"/>
      <c r="AC1743" s="248">
        <v>198.4</v>
      </c>
      <c r="AD1743" s="248"/>
    </row>
    <row r="1744" spans="2:30">
      <c r="C1744" s="169" t="s">
        <v>2</v>
      </c>
      <c r="G1744" s="169" t="s">
        <v>2</v>
      </c>
      <c r="K1744" s="169" t="s">
        <v>2</v>
      </c>
      <c r="O1744" s="247" t="s">
        <v>2570</v>
      </c>
      <c r="P1744" s="247"/>
      <c r="Q1744" s="247"/>
      <c r="R1744" s="247"/>
      <c r="S1744" s="247"/>
      <c r="T1744" s="247"/>
      <c r="U1744" s="247"/>
      <c r="V1744" s="247"/>
      <c r="W1744" s="247"/>
      <c r="X1744" s="247"/>
      <c r="Y1744" s="247"/>
      <c r="Z1744" s="247"/>
      <c r="AA1744" s="247"/>
      <c r="AB1744" s="247"/>
      <c r="AC1744" s="248">
        <v>198.4</v>
      </c>
      <c r="AD1744" s="248"/>
    </row>
    <row r="1745" spans="2:30">
      <c r="C1745" s="169" t="s">
        <v>2</v>
      </c>
      <c r="G1745" s="169" t="s">
        <v>2</v>
      </c>
      <c r="K1745" s="169" t="s">
        <v>2</v>
      </c>
      <c r="O1745" s="247" t="s">
        <v>2570</v>
      </c>
      <c r="P1745" s="247"/>
      <c r="Q1745" s="247"/>
      <c r="R1745" s="247"/>
      <c r="S1745" s="247"/>
      <c r="T1745" s="247"/>
      <c r="U1745" s="247"/>
      <c r="V1745" s="247"/>
      <c r="W1745" s="247"/>
      <c r="X1745" s="247"/>
      <c r="Y1745" s="247"/>
      <c r="Z1745" s="247"/>
      <c r="AA1745" s="247"/>
      <c r="AB1745" s="247"/>
      <c r="AC1745" s="248">
        <v>198.4</v>
      </c>
      <c r="AD1745" s="248"/>
    </row>
    <row r="1746" spans="2:30">
      <c r="C1746" s="169" t="s">
        <v>2</v>
      </c>
      <c r="G1746" s="169" t="s">
        <v>2</v>
      </c>
      <c r="K1746" s="169" t="s">
        <v>2</v>
      </c>
      <c r="O1746" s="247" t="s">
        <v>2570</v>
      </c>
      <c r="P1746" s="247"/>
      <c r="Q1746" s="247"/>
      <c r="R1746" s="247"/>
      <c r="S1746" s="247"/>
      <c r="T1746" s="247"/>
      <c r="U1746" s="247"/>
      <c r="V1746" s="247"/>
      <c r="W1746" s="247"/>
      <c r="X1746" s="247"/>
      <c r="Y1746" s="247"/>
      <c r="Z1746" s="247"/>
      <c r="AA1746" s="247"/>
      <c r="AB1746" s="247"/>
      <c r="AC1746" s="248">
        <v>198.4</v>
      </c>
      <c r="AD1746" s="248"/>
    </row>
    <row r="1747" spans="2:30">
      <c r="C1747" s="169" t="s">
        <v>2</v>
      </c>
      <c r="G1747" s="169" t="s">
        <v>2</v>
      </c>
      <c r="K1747" s="169" t="s">
        <v>2</v>
      </c>
      <c r="O1747" s="247" t="s">
        <v>2570</v>
      </c>
      <c r="P1747" s="247"/>
      <c r="Q1747" s="247"/>
      <c r="R1747" s="247"/>
      <c r="S1747" s="247"/>
      <c r="T1747" s="247"/>
      <c r="U1747" s="247"/>
      <c r="V1747" s="247"/>
      <c r="W1747" s="247"/>
      <c r="X1747" s="247"/>
      <c r="Y1747" s="247"/>
      <c r="Z1747" s="247"/>
      <c r="AA1747" s="247"/>
      <c r="AB1747" s="247"/>
      <c r="AC1747" s="248">
        <v>238.08</v>
      </c>
      <c r="AD1747" s="248"/>
    </row>
    <row r="1748" spans="2:30">
      <c r="C1748" s="169" t="s">
        <v>2</v>
      </c>
      <c r="G1748" s="169" t="s">
        <v>2</v>
      </c>
      <c r="K1748" s="169" t="s">
        <v>2</v>
      </c>
      <c r="O1748" s="247" t="s">
        <v>2570</v>
      </c>
      <c r="P1748" s="247"/>
      <c r="Q1748" s="247"/>
      <c r="R1748" s="247"/>
      <c r="S1748" s="247"/>
      <c r="T1748" s="247"/>
      <c r="U1748" s="247"/>
      <c r="V1748" s="247"/>
      <c r="W1748" s="247"/>
      <c r="X1748" s="247"/>
      <c r="Y1748" s="247"/>
      <c r="Z1748" s="247"/>
      <c r="AA1748" s="247"/>
      <c r="AB1748" s="247"/>
      <c r="AC1748" s="248">
        <v>277.76</v>
      </c>
      <c r="AD1748" s="248"/>
    </row>
    <row r="1749" spans="2:30">
      <c r="C1749" s="169" t="s">
        <v>2</v>
      </c>
      <c r="G1749" s="169" t="s">
        <v>2</v>
      </c>
      <c r="K1749" s="169" t="s">
        <v>2</v>
      </c>
      <c r="O1749" s="247" t="s">
        <v>2570</v>
      </c>
      <c r="P1749" s="247"/>
      <c r="Q1749" s="247"/>
      <c r="R1749" s="247"/>
      <c r="S1749" s="247"/>
      <c r="T1749" s="247"/>
      <c r="U1749" s="247"/>
      <c r="V1749" s="247"/>
      <c r="W1749" s="247"/>
      <c r="X1749" s="247"/>
      <c r="Y1749" s="247"/>
      <c r="Z1749" s="247"/>
      <c r="AA1749" s="247"/>
      <c r="AB1749" s="247"/>
      <c r="AC1749" s="248">
        <v>277.76</v>
      </c>
      <c r="AD1749" s="248"/>
    </row>
    <row r="1750" spans="2:30">
      <c r="C1750" s="169" t="s">
        <v>2</v>
      </c>
      <c r="G1750" s="169" t="s">
        <v>2</v>
      </c>
      <c r="K1750" s="169" t="s">
        <v>2</v>
      </c>
      <c r="O1750" s="247" t="s">
        <v>2570</v>
      </c>
      <c r="P1750" s="247"/>
      <c r="Q1750" s="247"/>
      <c r="R1750" s="247"/>
      <c r="S1750" s="247"/>
      <c r="T1750" s="247"/>
      <c r="U1750" s="247"/>
      <c r="V1750" s="247"/>
      <c r="W1750" s="247"/>
      <c r="X1750" s="247"/>
      <c r="Y1750" s="247"/>
      <c r="Z1750" s="247"/>
      <c r="AA1750" s="247"/>
      <c r="AB1750" s="247"/>
      <c r="AC1750" s="248">
        <v>277.76</v>
      </c>
      <c r="AD1750" s="248"/>
    </row>
    <row r="1751" spans="2:30">
      <c r="C1751" s="169" t="s">
        <v>2</v>
      </c>
      <c r="G1751" s="169" t="s">
        <v>2</v>
      </c>
      <c r="K1751" s="169" t="s">
        <v>2</v>
      </c>
      <c r="O1751" s="247" t="s">
        <v>2570</v>
      </c>
      <c r="P1751" s="247"/>
      <c r="Q1751" s="247"/>
      <c r="R1751" s="247"/>
      <c r="S1751" s="247"/>
      <c r="T1751" s="247"/>
      <c r="U1751" s="247"/>
      <c r="V1751" s="247"/>
      <c r="W1751" s="247"/>
      <c r="X1751" s="247"/>
      <c r="Y1751" s="247"/>
      <c r="Z1751" s="247"/>
      <c r="AA1751" s="247"/>
      <c r="AB1751" s="247"/>
      <c r="AC1751" s="248">
        <v>277.76</v>
      </c>
      <c r="AD1751" s="248"/>
    </row>
    <row r="1752" spans="2:30">
      <c r="C1752" s="169" t="s">
        <v>2</v>
      </c>
      <c r="G1752" s="169" t="s">
        <v>2</v>
      </c>
      <c r="K1752" s="169" t="s">
        <v>2</v>
      </c>
      <c r="O1752" s="247" t="s">
        <v>2570</v>
      </c>
      <c r="P1752" s="247"/>
      <c r="Q1752" s="247"/>
      <c r="R1752" s="247"/>
      <c r="S1752" s="247"/>
      <c r="T1752" s="247"/>
      <c r="U1752" s="247"/>
      <c r="V1752" s="247"/>
      <c r="W1752" s="247"/>
      <c r="X1752" s="247"/>
      <c r="Y1752" s="247"/>
      <c r="Z1752" s="247"/>
      <c r="AA1752" s="247"/>
      <c r="AB1752" s="247"/>
      <c r="AC1752" s="248">
        <v>277.76</v>
      </c>
      <c r="AD1752" s="248"/>
    </row>
    <row r="1753" spans="2:30">
      <c r="C1753" s="169" t="s">
        <v>2</v>
      </c>
      <c r="G1753" s="169" t="s">
        <v>2</v>
      </c>
      <c r="K1753" s="169" t="s">
        <v>2</v>
      </c>
      <c r="O1753" s="247" t="s">
        <v>2570</v>
      </c>
      <c r="P1753" s="247"/>
      <c r="Q1753" s="247"/>
      <c r="R1753" s="247"/>
      <c r="S1753" s="247"/>
      <c r="T1753" s="247"/>
      <c r="U1753" s="247"/>
      <c r="V1753" s="247"/>
      <c r="W1753" s="247"/>
      <c r="X1753" s="247"/>
      <c r="Y1753" s="247"/>
      <c r="Z1753" s="247"/>
      <c r="AA1753" s="247"/>
      <c r="AB1753" s="247"/>
      <c r="AC1753" s="248">
        <v>337.28</v>
      </c>
      <c r="AD1753" s="248"/>
    </row>
    <row r="1754" spans="2:30">
      <c r="B1754" s="229" t="s">
        <v>1703</v>
      </c>
      <c r="C1754" s="229"/>
      <c r="D1754" s="229"/>
      <c r="F1754" s="229" t="s">
        <v>1693</v>
      </c>
      <c r="G1754" s="229"/>
      <c r="H1754" s="229"/>
      <c r="I1754" s="229"/>
      <c r="J1754" s="229" t="s">
        <v>357</v>
      </c>
      <c r="K1754" s="229"/>
      <c r="L1754" s="229"/>
      <c r="N1754" s="229" t="s">
        <v>358</v>
      </c>
      <c r="O1754" s="229"/>
      <c r="P1754" s="229"/>
      <c r="Q1754" s="229"/>
      <c r="R1754" s="229"/>
      <c r="S1754" s="229"/>
      <c r="T1754" s="229"/>
      <c r="U1754" s="229"/>
      <c r="V1754" s="229"/>
      <c r="W1754" s="229"/>
      <c r="X1754" s="229"/>
      <c r="Y1754" s="229"/>
      <c r="Z1754" s="229"/>
      <c r="AA1754" s="229"/>
      <c r="AC1754" s="249">
        <v>293.98</v>
      </c>
      <c r="AD1754" s="249"/>
    </row>
    <row r="1755" spans="2:30">
      <c r="C1755" s="169" t="s">
        <v>2</v>
      </c>
      <c r="G1755" s="169" t="s">
        <v>2</v>
      </c>
      <c r="K1755" s="169" t="s">
        <v>2</v>
      </c>
      <c r="O1755" s="247" t="s">
        <v>2571</v>
      </c>
      <c r="P1755" s="247"/>
      <c r="Q1755" s="247"/>
      <c r="R1755" s="247"/>
      <c r="S1755" s="247"/>
      <c r="T1755" s="247"/>
      <c r="U1755" s="247"/>
      <c r="V1755" s="247"/>
      <c r="W1755" s="247"/>
      <c r="X1755" s="247"/>
      <c r="Y1755" s="247"/>
      <c r="Z1755" s="247"/>
      <c r="AA1755" s="247"/>
      <c r="AB1755" s="247"/>
    </row>
    <row r="1756" spans="2:30">
      <c r="B1756" s="229" t="s">
        <v>2572</v>
      </c>
      <c r="C1756" s="229"/>
      <c r="D1756" s="229"/>
      <c r="F1756" s="229" t="s">
        <v>1693</v>
      </c>
      <c r="G1756" s="229"/>
      <c r="H1756" s="229"/>
      <c r="I1756" s="229"/>
      <c r="J1756" s="229" t="s">
        <v>685</v>
      </c>
      <c r="K1756" s="229"/>
      <c r="L1756" s="229"/>
      <c r="N1756" s="229" t="s">
        <v>686</v>
      </c>
      <c r="O1756" s="229"/>
      <c r="P1756" s="229"/>
      <c r="Q1756" s="229"/>
      <c r="R1756" s="229"/>
      <c r="S1756" s="229"/>
      <c r="T1756" s="229"/>
      <c r="U1756" s="229"/>
      <c r="V1756" s="229"/>
      <c r="W1756" s="229"/>
      <c r="X1756" s="229"/>
      <c r="Y1756" s="229"/>
      <c r="Z1756" s="229"/>
      <c r="AA1756" s="229"/>
      <c r="AC1756" s="249">
        <v>11718.07</v>
      </c>
      <c r="AD1756" s="249"/>
    </row>
    <row r="1757" spans="2:30">
      <c r="C1757" s="169" t="s">
        <v>2</v>
      </c>
      <c r="G1757" s="169" t="s">
        <v>2</v>
      </c>
      <c r="K1757" s="169" t="s">
        <v>2</v>
      </c>
      <c r="O1757" s="247" t="s">
        <v>2573</v>
      </c>
      <c r="P1757" s="247"/>
      <c r="Q1757" s="247"/>
      <c r="R1757" s="247"/>
      <c r="S1757" s="247"/>
      <c r="T1757" s="247"/>
      <c r="U1757" s="247"/>
      <c r="V1757" s="247"/>
      <c r="W1757" s="247"/>
      <c r="X1757" s="247"/>
      <c r="Y1757" s="247"/>
      <c r="Z1757" s="247"/>
      <c r="AA1757" s="247"/>
      <c r="AB1757" s="247"/>
      <c r="AC1757" s="248">
        <v>680.31</v>
      </c>
      <c r="AD1757" s="248"/>
    </row>
    <row r="1758" spans="2:30">
      <c r="C1758" s="169" t="s">
        <v>2</v>
      </c>
      <c r="G1758" s="169" t="s">
        <v>2</v>
      </c>
      <c r="K1758" s="169" t="s">
        <v>2</v>
      </c>
      <c r="O1758" s="247" t="s">
        <v>2574</v>
      </c>
      <c r="P1758" s="247"/>
      <c r="Q1758" s="247"/>
      <c r="R1758" s="247"/>
      <c r="S1758" s="247"/>
      <c r="T1758" s="247"/>
      <c r="U1758" s="247"/>
      <c r="V1758" s="247"/>
      <c r="W1758" s="247"/>
      <c r="X1758" s="247"/>
      <c r="Y1758" s="247"/>
      <c r="Z1758" s="247"/>
      <c r="AA1758" s="247"/>
      <c r="AB1758" s="247"/>
      <c r="AC1758" s="248">
        <v>2193.7600000000002</v>
      </c>
      <c r="AD1758" s="248"/>
    </row>
    <row r="1759" spans="2:30">
      <c r="C1759" s="169" t="s">
        <v>2</v>
      </c>
      <c r="G1759" s="169" t="s">
        <v>2</v>
      </c>
      <c r="K1759" s="169" t="s">
        <v>2</v>
      </c>
      <c r="O1759" s="247" t="s">
        <v>2575</v>
      </c>
      <c r="P1759" s="247"/>
      <c r="Q1759" s="247"/>
      <c r="R1759" s="247"/>
      <c r="S1759" s="247"/>
      <c r="T1759" s="247"/>
      <c r="U1759" s="247"/>
      <c r="V1759" s="247"/>
      <c r="W1759" s="247"/>
      <c r="X1759" s="247"/>
      <c r="Y1759" s="247"/>
      <c r="Z1759" s="247"/>
      <c r="AA1759" s="247"/>
      <c r="AB1759" s="247"/>
      <c r="AC1759" s="248">
        <v>8844</v>
      </c>
      <c r="AD1759" s="248"/>
    </row>
    <row r="1760" spans="2:30">
      <c r="B1760" s="229" t="s">
        <v>2576</v>
      </c>
      <c r="C1760" s="229"/>
      <c r="D1760" s="229"/>
      <c r="F1760" s="229" t="s">
        <v>1693</v>
      </c>
      <c r="G1760" s="229"/>
      <c r="H1760" s="229"/>
      <c r="I1760" s="229"/>
      <c r="J1760" s="229" t="s">
        <v>674</v>
      </c>
      <c r="K1760" s="229"/>
      <c r="L1760" s="229"/>
      <c r="N1760" s="229" t="s">
        <v>675</v>
      </c>
      <c r="O1760" s="229"/>
      <c r="P1760" s="229"/>
      <c r="Q1760" s="229"/>
      <c r="R1760" s="229"/>
      <c r="S1760" s="229"/>
      <c r="T1760" s="229"/>
      <c r="U1760" s="229"/>
      <c r="V1760" s="229"/>
      <c r="W1760" s="229"/>
      <c r="X1760" s="229"/>
      <c r="Y1760" s="229"/>
      <c r="Z1760" s="229"/>
      <c r="AA1760" s="229"/>
      <c r="AC1760" s="249">
        <v>418.56</v>
      </c>
      <c r="AD1760" s="249"/>
    </row>
    <row r="1761" spans="1:30">
      <c r="C1761" s="169" t="s">
        <v>2</v>
      </c>
      <c r="G1761" s="169" t="s">
        <v>2</v>
      </c>
      <c r="K1761" s="169" t="s">
        <v>2</v>
      </c>
      <c r="O1761" s="247" t="s">
        <v>676</v>
      </c>
      <c r="P1761" s="247"/>
      <c r="Q1761" s="247"/>
      <c r="R1761" s="247"/>
      <c r="S1761" s="247"/>
      <c r="T1761" s="247"/>
      <c r="U1761" s="247"/>
      <c r="V1761" s="247"/>
      <c r="W1761" s="247"/>
      <c r="X1761" s="247"/>
      <c r="Y1761" s="247"/>
      <c r="Z1761" s="247"/>
      <c r="AA1761" s="247"/>
      <c r="AB1761" s="247"/>
    </row>
    <row r="1762" spans="1:30">
      <c r="B1762" s="229" t="s">
        <v>2577</v>
      </c>
      <c r="C1762" s="229"/>
      <c r="D1762" s="229"/>
      <c r="F1762" s="229" t="s">
        <v>1693</v>
      </c>
      <c r="G1762" s="229"/>
      <c r="H1762" s="229"/>
      <c r="I1762" s="229"/>
      <c r="J1762" s="229" t="s">
        <v>2568</v>
      </c>
      <c r="K1762" s="229"/>
      <c r="L1762" s="229"/>
      <c r="N1762" s="229" t="s">
        <v>2569</v>
      </c>
      <c r="O1762" s="229"/>
      <c r="P1762" s="229"/>
      <c r="Q1762" s="229"/>
      <c r="R1762" s="229"/>
      <c r="S1762" s="229"/>
      <c r="T1762" s="229"/>
      <c r="U1762" s="229"/>
      <c r="V1762" s="229"/>
      <c r="W1762" s="229"/>
      <c r="X1762" s="229"/>
      <c r="Y1762" s="229"/>
      <c r="Z1762" s="229"/>
      <c r="AA1762" s="229"/>
      <c r="AC1762" s="249">
        <v>4573.8</v>
      </c>
      <c r="AD1762" s="249"/>
    </row>
    <row r="1763" spans="1:30">
      <c r="C1763" s="169" t="s">
        <v>2</v>
      </c>
      <c r="G1763" s="169" t="s">
        <v>2</v>
      </c>
      <c r="K1763" s="169" t="s">
        <v>2</v>
      </c>
      <c r="O1763" s="247" t="s">
        <v>2578</v>
      </c>
      <c r="P1763" s="247"/>
      <c r="Q1763" s="247"/>
      <c r="R1763" s="247"/>
      <c r="S1763" s="247"/>
      <c r="T1763" s="247"/>
      <c r="U1763" s="247"/>
      <c r="V1763" s="247"/>
      <c r="W1763" s="247"/>
      <c r="X1763" s="247"/>
      <c r="Y1763" s="247"/>
      <c r="Z1763" s="247"/>
      <c r="AA1763" s="247"/>
      <c r="AB1763" s="247"/>
    </row>
    <row r="1764" spans="1:30" ht="98.25" customHeight="1"/>
    <row r="1765" spans="1:30" ht="12" customHeight="1"/>
    <row r="1766" spans="1:30" ht="13.5" customHeight="1">
      <c r="A1766" s="227" t="s">
        <v>1568</v>
      </c>
      <c r="B1766" s="227"/>
      <c r="C1766" s="227"/>
      <c r="D1766" s="227"/>
      <c r="E1766" s="227"/>
      <c r="F1766" s="227"/>
      <c r="G1766" s="227"/>
      <c r="H1766" s="227"/>
      <c r="I1766" s="227"/>
      <c r="J1766" s="227"/>
      <c r="K1766" s="227"/>
      <c r="L1766" s="227"/>
      <c r="M1766" s="227"/>
      <c r="R1766" s="228" t="s">
        <v>2579</v>
      </c>
      <c r="S1766" s="228"/>
      <c r="T1766" s="228"/>
      <c r="U1766" s="228"/>
      <c r="V1766" s="228"/>
      <c r="W1766" s="228"/>
      <c r="X1766" s="228"/>
      <c r="Y1766" s="228"/>
      <c r="Z1766" s="228"/>
      <c r="AA1766" s="228"/>
      <c r="AB1766" s="228"/>
      <c r="AC1766" s="228"/>
      <c r="AD1766" s="228"/>
    </row>
    <row r="1767" spans="1:30" ht="25.5" customHeight="1">
      <c r="C1767" s="237" t="s">
        <v>347</v>
      </c>
      <c r="D1767" s="237"/>
      <c r="E1767" s="237"/>
      <c r="F1767" s="237"/>
      <c r="G1767" s="237"/>
      <c r="H1767" s="237"/>
      <c r="I1767" s="237"/>
      <c r="J1767" s="237"/>
      <c r="K1767" s="237"/>
      <c r="L1767" s="237"/>
      <c r="M1767" s="237"/>
      <c r="N1767" s="237"/>
      <c r="O1767" s="237"/>
      <c r="P1767" s="237"/>
      <c r="Q1767" s="237"/>
      <c r="R1767" s="237"/>
      <c r="S1767" s="237"/>
      <c r="T1767" s="237"/>
      <c r="U1767" s="237"/>
      <c r="V1767" s="237"/>
      <c r="W1767" s="237"/>
      <c r="X1767" s="237"/>
      <c r="Y1767" s="237"/>
      <c r="Z1767" s="237"/>
      <c r="AA1767" s="237"/>
      <c r="AB1767" s="237"/>
      <c r="AC1767" s="237"/>
    </row>
    <row r="1768" spans="1:30" ht="7.5" customHeight="1"/>
    <row r="1769" spans="1:30" ht="18.75" customHeight="1">
      <c r="I1769" s="243" t="s">
        <v>348</v>
      </c>
      <c r="J1769" s="243"/>
      <c r="K1769" s="243"/>
      <c r="L1769" s="243"/>
      <c r="M1769" s="243"/>
      <c r="N1769" s="243"/>
      <c r="O1769" s="243"/>
      <c r="P1769" s="243"/>
      <c r="S1769" s="244" t="s">
        <v>1517</v>
      </c>
      <c r="T1769" s="244"/>
      <c r="U1769" s="244"/>
      <c r="V1769" s="244"/>
      <c r="W1769" s="244"/>
      <c r="X1769" s="244"/>
      <c r="Y1769" s="244"/>
    </row>
    <row r="1770" spans="1:30" ht="6.75" customHeight="1"/>
    <row r="1771" spans="1:30" ht="14.25" customHeight="1">
      <c r="A1771" s="250" t="s">
        <v>667</v>
      </c>
      <c r="B1771" s="250"/>
      <c r="C1771" s="250"/>
      <c r="D1771" s="250"/>
      <c r="E1771" s="250"/>
      <c r="F1771" s="250"/>
      <c r="G1771" s="250"/>
      <c r="H1771" s="250"/>
      <c r="I1771" s="250"/>
      <c r="J1771" s="250"/>
      <c r="K1771" s="250"/>
      <c r="L1771" s="250"/>
      <c r="M1771" s="250"/>
      <c r="N1771" s="250"/>
      <c r="O1771" s="250"/>
    </row>
    <row r="1772" spans="1:30">
      <c r="B1772" s="251" t="s">
        <v>350</v>
      </c>
      <c r="C1772" s="251"/>
      <c r="D1772" s="251"/>
      <c r="F1772" s="251" t="s">
        <v>351</v>
      </c>
      <c r="G1772" s="251"/>
      <c r="H1772" s="251"/>
      <c r="I1772" s="251"/>
      <c r="J1772" s="251" t="s">
        <v>352</v>
      </c>
      <c r="K1772" s="251"/>
      <c r="L1772" s="251"/>
      <c r="N1772" s="251" t="s">
        <v>353</v>
      </c>
      <c r="O1772" s="251"/>
      <c r="P1772" s="251"/>
      <c r="Q1772" s="251"/>
      <c r="R1772" s="251"/>
      <c r="S1772" s="251"/>
      <c r="T1772" s="251"/>
      <c r="U1772" s="251"/>
      <c r="V1772" s="251"/>
      <c r="W1772" s="251"/>
      <c r="X1772" s="251"/>
      <c r="Y1772" s="251"/>
      <c r="Z1772" s="251"/>
      <c r="AA1772" s="251"/>
      <c r="AC1772" s="252" t="s">
        <v>354</v>
      </c>
      <c r="AD1772" s="252"/>
    </row>
    <row r="1773" spans="1:30">
      <c r="B1773" s="229" t="s">
        <v>2580</v>
      </c>
      <c r="C1773" s="229"/>
      <c r="D1773" s="229"/>
      <c r="F1773" s="229" t="s">
        <v>1693</v>
      </c>
      <c r="G1773" s="229"/>
      <c r="H1773" s="229"/>
      <c r="I1773" s="229"/>
      <c r="J1773" s="229" t="s">
        <v>685</v>
      </c>
      <c r="K1773" s="229"/>
      <c r="L1773" s="229"/>
      <c r="N1773" s="229" t="s">
        <v>686</v>
      </c>
      <c r="O1773" s="229"/>
      <c r="P1773" s="229"/>
      <c r="Q1773" s="229"/>
      <c r="R1773" s="229"/>
      <c r="S1773" s="229"/>
      <c r="T1773" s="229"/>
      <c r="U1773" s="229"/>
      <c r="V1773" s="229"/>
      <c r="W1773" s="229"/>
      <c r="X1773" s="229"/>
      <c r="Y1773" s="229"/>
      <c r="Z1773" s="229"/>
      <c r="AA1773" s="229"/>
      <c r="AC1773" s="249">
        <v>20372.97</v>
      </c>
      <c r="AD1773" s="249"/>
    </row>
    <row r="1774" spans="1:30">
      <c r="C1774" s="169" t="s">
        <v>2</v>
      </c>
      <c r="G1774" s="169" t="s">
        <v>2</v>
      </c>
      <c r="K1774" s="169" t="s">
        <v>2</v>
      </c>
      <c r="O1774" s="247" t="s">
        <v>2574</v>
      </c>
      <c r="P1774" s="247"/>
      <c r="Q1774" s="247"/>
      <c r="R1774" s="247"/>
      <c r="S1774" s="247"/>
      <c r="T1774" s="247"/>
      <c r="U1774" s="247"/>
      <c r="V1774" s="247"/>
      <c r="W1774" s="247"/>
      <c r="X1774" s="247"/>
      <c r="Y1774" s="247"/>
      <c r="Z1774" s="247"/>
      <c r="AA1774" s="247"/>
      <c r="AB1774" s="247"/>
      <c r="AC1774" s="248">
        <v>2737.15</v>
      </c>
      <c r="AD1774" s="248"/>
    </row>
    <row r="1775" spans="1:30">
      <c r="C1775" s="169" t="s">
        <v>2</v>
      </c>
      <c r="G1775" s="169" t="s">
        <v>2</v>
      </c>
      <c r="K1775" s="169" t="s">
        <v>2</v>
      </c>
      <c r="O1775" s="247" t="s">
        <v>2574</v>
      </c>
      <c r="P1775" s="247"/>
      <c r="Q1775" s="247"/>
      <c r="R1775" s="247"/>
      <c r="S1775" s="247"/>
      <c r="T1775" s="247"/>
      <c r="U1775" s="247"/>
      <c r="V1775" s="247"/>
      <c r="W1775" s="247"/>
      <c r="X1775" s="247"/>
      <c r="Y1775" s="247"/>
      <c r="Z1775" s="247"/>
      <c r="AA1775" s="247"/>
      <c r="AB1775" s="247"/>
      <c r="AC1775" s="248">
        <v>1896.52</v>
      </c>
      <c r="AD1775" s="248"/>
    </row>
    <row r="1776" spans="1:30">
      <c r="C1776" s="169" t="s">
        <v>2</v>
      </c>
      <c r="G1776" s="169" t="s">
        <v>2</v>
      </c>
      <c r="K1776" s="169" t="s">
        <v>2</v>
      </c>
      <c r="O1776" s="247" t="s">
        <v>2574</v>
      </c>
      <c r="P1776" s="247"/>
      <c r="Q1776" s="247"/>
      <c r="R1776" s="247"/>
      <c r="S1776" s="247"/>
      <c r="T1776" s="247"/>
      <c r="U1776" s="247"/>
      <c r="V1776" s="247"/>
      <c r="W1776" s="247"/>
      <c r="X1776" s="247"/>
      <c r="Y1776" s="247"/>
      <c r="Z1776" s="247"/>
      <c r="AA1776" s="247"/>
      <c r="AB1776" s="247"/>
      <c r="AC1776" s="248">
        <v>2550.86</v>
      </c>
      <c r="AD1776" s="248"/>
    </row>
    <row r="1777" spans="2:30">
      <c r="C1777" s="169" t="s">
        <v>2</v>
      </c>
      <c r="G1777" s="169" t="s">
        <v>2</v>
      </c>
      <c r="K1777" s="169" t="s">
        <v>2</v>
      </c>
      <c r="O1777" s="247" t="s">
        <v>2574</v>
      </c>
      <c r="P1777" s="247"/>
      <c r="Q1777" s="247"/>
      <c r="R1777" s="247"/>
      <c r="S1777" s="247"/>
      <c r="T1777" s="247"/>
      <c r="U1777" s="247"/>
      <c r="V1777" s="247"/>
      <c r="W1777" s="247"/>
      <c r="X1777" s="247"/>
      <c r="Y1777" s="247"/>
      <c r="Z1777" s="247"/>
      <c r="AA1777" s="247"/>
      <c r="AB1777" s="247"/>
      <c r="AC1777" s="248">
        <v>2307.16</v>
      </c>
      <c r="AD1777" s="248"/>
    </row>
    <row r="1778" spans="2:30">
      <c r="C1778" s="169" t="s">
        <v>2</v>
      </c>
      <c r="G1778" s="169" t="s">
        <v>2</v>
      </c>
      <c r="K1778" s="169" t="s">
        <v>2</v>
      </c>
      <c r="O1778" s="247" t="s">
        <v>2574</v>
      </c>
      <c r="P1778" s="247"/>
      <c r="Q1778" s="247"/>
      <c r="R1778" s="247"/>
      <c r="S1778" s="247"/>
      <c r="T1778" s="247"/>
      <c r="U1778" s="247"/>
      <c r="V1778" s="247"/>
      <c r="W1778" s="247"/>
      <c r="X1778" s="247"/>
      <c r="Y1778" s="247"/>
      <c r="Z1778" s="247"/>
      <c r="AA1778" s="247"/>
      <c r="AB1778" s="247"/>
      <c r="AC1778" s="248">
        <v>2781.62</v>
      </c>
      <c r="AD1778" s="248"/>
    </row>
    <row r="1779" spans="2:30">
      <c r="C1779" s="169" t="s">
        <v>2</v>
      </c>
      <c r="G1779" s="169" t="s">
        <v>2</v>
      </c>
      <c r="K1779" s="169" t="s">
        <v>2</v>
      </c>
      <c r="O1779" s="247" t="s">
        <v>2574</v>
      </c>
      <c r="P1779" s="247"/>
      <c r="Q1779" s="247"/>
      <c r="R1779" s="247"/>
      <c r="S1779" s="247"/>
      <c r="T1779" s="247"/>
      <c r="U1779" s="247"/>
      <c r="V1779" s="247"/>
      <c r="W1779" s="247"/>
      <c r="X1779" s="247"/>
      <c r="Y1779" s="247"/>
      <c r="Z1779" s="247"/>
      <c r="AA1779" s="247"/>
      <c r="AB1779" s="247"/>
      <c r="AC1779" s="248">
        <v>1244.3599999999999</v>
      </c>
      <c r="AD1779" s="248"/>
    </row>
    <row r="1780" spans="2:30">
      <c r="C1780" s="169" t="s">
        <v>2</v>
      </c>
      <c r="G1780" s="169" t="s">
        <v>2</v>
      </c>
      <c r="K1780" s="169" t="s">
        <v>2</v>
      </c>
      <c r="O1780" s="247" t="s">
        <v>2574</v>
      </c>
      <c r="P1780" s="247"/>
      <c r="Q1780" s="247"/>
      <c r="R1780" s="247"/>
      <c r="S1780" s="247"/>
      <c r="T1780" s="247"/>
      <c r="U1780" s="247"/>
      <c r="V1780" s="247"/>
      <c r="W1780" s="247"/>
      <c r="X1780" s="247"/>
      <c r="Y1780" s="247"/>
      <c r="Z1780" s="247"/>
      <c r="AA1780" s="247"/>
      <c r="AB1780" s="247"/>
      <c r="AC1780" s="248">
        <v>1614.86</v>
      </c>
      <c r="AD1780" s="248"/>
    </row>
    <row r="1781" spans="2:30">
      <c r="C1781" s="169" t="s">
        <v>2</v>
      </c>
      <c r="G1781" s="169" t="s">
        <v>2</v>
      </c>
      <c r="K1781" s="169" t="s">
        <v>2</v>
      </c>
      <c r="O1781" s="247" t="s">
        <v>2574</v>
      </c>
      <c r="P1781" s="247"/>
      <c r="Q1781" s="247"/>
      <c r="R1781" s="247"/>
      <c r="S1781" s="247"/>
      <c r="T1781" s="247"/>
      <c r="U1781" s="247"/>
      <c r="V1781" s="247"/>
      <c r="W1781" s="247"/>
      <c r="X1781" s="247"/>
      <c r="Y1781" s="247"/>
      <c r="Z1781" s="247"/>
      <c r="AA1781" s="247"/>
      <c r="AB1781" s="247"/>
      <c r="AC1781" s="248">
        <v>2802.24</v>
      </c>
      <c r="AD1781" s="248"/>
    </row>
    <row r="1782" spans="2:30">
      <c r="C1782" s="169" t="s">
        <v>2</v>
      </c>
      <c r="G1782" s="169" t="s">
        <v>2</v>
      </c>
      <c r="K1782" s="169" t="s">
        <v>2</v>
      </c>
      <c r="O1782" s="247" t="s">
        <v>2574</v>
      </c>
      <c r="P1782" s="247"/>
      <c r="Q1782" s="247"/>
      <c r="R1782" s="247"/>
      <c r="S1782" s="247"/>
      <c r="T1782" s="247"/>
      <c r="U1782" s="247"/>
      <c r="V1782" s="247"/>
      <c r="W1782" s="247"/>
      <c r="X1782" s="247"/>
      <c r="Y1782" s="247"/>
      <c r="Z1782" s="247"/>
      <c r="AA1782" s="247"/>
      <c r="AB1782" s="247"/>
      <c r="AC1782" s="248">
        <v>2438.1999999999998</v>
      </c>
      <c r="AD1782" s="248"/>
    </row>
    <row r="1783" spans="2:30">
      <c r="B1783" s="229" t="s">
        <v>1833</v>
      </c>
      <c r="C1783" s="229"/>
      <c r="D1783" s="229"/>
      <c r="F1783" s="229" t="s">
        <v>1525</v>
      </c>
      <c r="G1783" s="229"/>
      <c r="H1783" s="229"/>
      <c r="I1783" s="229"/>
      <c r="J1783" s="229" t="s">
        <v>465</v>
      </c>
      <c r="K1783" s="229"/>
      <c r="L1783" s="229"/>
      <c r="N1783" s="229" t="s">
        <v>466</v>
      </c>
      <c r="O1783" s="229"/>
      <c r="P1783" s="229"/>
      <c r="Q1783" s="229"/>
      <c r="R1783" s="229"/>
      <c r="S1783" s="229"/>
      <c r="T1783" s="229"/>
      <c r="U1783" s="229"/>
      <c r="V1783" s="229"/>
      <c r="W1783" s="229"/>
      <c r="X1783" s="229"/>
      <c r="Y1783" s="229"/>
      <c r="Z1783" s="229"/>
      <c r="AA1783" s="229"/>
      <c r="AC1783" s="249">
        <v>18607</v>
      </c>
      <c r="AD1783" s="249"/>
    </row>
    <row r="1784" spans="2:30">
      <c r="C1784" s="169" t="s">
        <v>2</v>
      </c>
      <c r="G1784" s="169" t="s">
        <v>2</v>
      </c>
      <c r="K1784" s="169" t="s">
        <v>2</v>
      </c>
      <c r="O1784" s="247" t="s">
        <v>2581</v>
      </c>
      <c r="P1784" s="247"/>
      <c r="Q1784" s="247"/>
      <c r="R1784" s="247"/>
      <c r="S1784" s="247"/>
      <c r="T1784" s="247"/>
      <c r="U1784" s="247"/>
      <c r="V1784" s="247"/>
      <c r="W1784" s="247"/>
      <c r="X1784" s="247"/>
      <c r="Y1784" s="247"/>
      <c r="Z1784" s="247"/>
      <c r="AA1784" s="247"/>
      <c r="AB1784" s="247"/>
      <c r="AC1784" s="248">
        <v>2232.5</v>
      </c>
      <c r="AD1784" s="248"/>
    </row>
    <row r="1785" spans="2:30">
      <c r="C1785" s="169" t="s">
        <v>2</v>
      </c>
      <c r="G1785" s="169" t="s">
        <v>2</v>
      </c>
      <c r="K1785" s="169" t="s">
        <v>2</v>
      </c>
      <c r="O1785" s="247" t="s">
        <v>2582</v>
      </c>
      <c r="P1785" s="247"/>
      <c r="Q1785" s="247"/>
      <c r="R1785" s="247"/>
      <c r="S1785" s="247"/>
      <c r="T1785" s="247"/>
      <c r="U1785" s="247"/>
      <c r="V1785" s="247"/>
      <c r="W1785" s="247"/>
      <c r="X1785" s="247"/>
      <c r="Y1785" s="247"/>
      <c r="Z1785" s="247"/>
      <c r="AA1785" s="247"/>
      <c r="AB1785" s="247"/>
      <c r="AC1785" s="248">
        <v>7050</v>
      </c>
      <c r="AD1785" s="248"/>
    </row>
    <row r="1786" spans="2:30">
      <c r="C1786" s="169" t="s">
        <v>2</v>
      </c>
      <c r="G1786" s="169" t="s">
        <v>2</v>
      </c>
      <c r="K1786" s="169" t="s">
        <v>2</v>
      </c>
      <c r="O1786" s="247" t="s">
        <v>2582</v>
      </c>
      <c r="P1786" s="247"/>
      <c r="Q1786" s="247"/>
      <c r="R1786" s="247"/>
      <c r="S1786" s="247"/>
      <c r="T1786" s="247"/>
      <c r="U1786" s="247"/>
      <c r="V1786" s="247"/>
      <c r="W1786" s="247"/>
      <c r="X1786" s="247"/>
      <c r="Y1786" s="247"/>
      <c r="Z1786" s="247"/>
      <c r="AA1786" s="247"/>
      <c r="AB1786" s="247"/>
      <c r="AC1786" s="248">
        <v>117.5</v>
      </c>
      <c r="AD1786" s="248"/>
    </row>
    <row r="1787" spans="2:30">
      <c r="C1787" s="169" t="s">
        <v>2</v>
      </c>
      <c r="G1787" s="169" t="s">
        <v>2</v>
      </c>
      <c r="K1787" s="169" t="s">
        <v>2</v>
      </c>
      <c r="O1787" s="247" t="s">
        <v>2583</v>
      </c>
      <c r="P1787" s="247"/>
      <c r="Q1787" s="247"/>
      <c r="R1787" s="247"/>
      <c r="S1787" s="247"/>
      <c r="T1787" s="247"/>
      <c r="U1787" s="247"/>
      <c r="V1787" s="247"/>
      <c r="W1787" s="247"/>
      <c r="X1787" s="247"/>
      <c r="Y1787" s="247"/>
      <c r="Z1787" s="247"/>
      <c r="AA1787" s="247"/>
      <c r="AB1787" s="247"/>
      <c r="AC1787" s="248">
        <v>1380</v>
      </c>
      <c r="AD1787" s="248"/>
    </row>
    <row r="1788" spans="2:30">
      <c r="C1788" s="169" t="s">
        <v>2</v>
      </c>
      <c r="G1788" s="169" t="s">
        <v>2</v>
      </c>
      <c r="K1788" s="169" t="s">
        <v>2</v>
      </c>
      <c r="O1788" s="247" t="s">
        <v>2584</v>
      </c>
      <c r="P1788" s="247"/>
      <c r="Q1788" s="247"/>
      <c r="R1788" s="247"/>
      <c r="S1788" s="247"/>
      <c r="T1788" s="247"/>
      <c r="U1788" s="247"/>
      <c r="V1788" s="247"/>
      <c r="W1788" s="247"/>
      <c r="X1788" s="247"/>
      <c r="Y1788" s="247"/>
      <c r="Z1788" s="247"/>
      <c r="AA1788" s="247"/>
      <c r="AB1788" s="247"/>
      <c r="AC1788" s="248">
        <v>840</v>
      </c>
      <c r="AD1788" s="248"/>
    </row>
    <row r="1789" spans="2:30">
      <c r="C1789" s="169" t="s">
        <v>2</v>
      </c>
      <c r="G1789" s="169" t="s">
        <v>2</v>
      </c>
      <c r="K1789" s="169" t="s">
        <v>2</v>
      </c>
      <c r="O1789" s="247" t="s">
        <v>2585</v>
      </c>
      <c r="P1789" s="247"/>
      <c r="Q1789" s="247"/>
      <c r="R1789" s="247"/>
      <c r="S1789" s="247"/>
      <c r="T1789" s="247"/>
      <c r="U1789" s="247"/>
      <c r="V1789" s="247"/>
      <c r="W1789" s="247"/>
      <c r="X1789" s="247"/>
      <c r="Y1789" s="247"/>
      <c r="Z1789" s="247"/>
      <c r="AA1789" s="247"/>
      <c r="AB1789" s="247"/>
      <c r="AC1789" s="248">
        <v>30</v>
      </c>
      <c r="AD1789" s="248"/>
    </row>
    <row r="1790" spans="2:30">
      <c r="C1790" s="169" t="s">
        <v>2</v>
      </c>
      <c r="G1790" s="169" t="s">
        <v>2</v>
      </c>
      <c r="K1790" s="169" t="s">
        <v>2</v>
      </c>
      <c r="O1790" s="247" t="s">
        <v>2586</v>
      </c>
      <c r="P1790" s="247"/>
      <c r="Q1790" s="247"/>
      <c r="R1790" s="247"/>
      <c r="S1790" s="247"/>
      <c r="T1790" s="247"/>
      <c r="U1790" s="247"/>
      <c r="V1790" s="247"/>
      <c r="W1790" s="247"/>
      <c r="X1790" s="247"/>
      <c r="Y1790" s="247"/>
      <c r="Z1790" s="247"/>
      <c r="AA1790" s="247"/>
      <c r="AB1790" s="247"/>
      <c r="AC1790" s="248">
        <v>694.5</v>
      </c>
      <c r="AD1790" s="248"/>
    </row>
    <row r="1791" spans="2:30">
      <c r="C1791" s="169" t="s">
        <v>2</v>
      </c>
      <c r="G1791" s="169" t="s">
        <v>2</v>
      </c>
      <c r="K1791" s="169" t="s">
        <v>2</v>
      </c>
      <c r="O1791" s="247" t="s">
        <v>2587</v>
      </c>
      <c r="P1791" s="247"/>
      <c r="Q1791" s="247"/>
      <c r="R1791" s="247"/>
      <c r="S1791" s="247"/>
      <c r="T1791" s="247"/>
      <c r="U1791" s="247"/>
      <c r="V1791" s="247"/>
      <c r="W1791" s="247"/>
      <c r="X1791" s="247"/>
      <c r="Y1791" s="247"/>
      <c r="Z1791" s="247"/>
      <c r="AA1791" s="247"/>
      <c r="AB1791" s="247"/>
      <c r="AC1791" s="248">
        <v>1706.78</v>
      </c>
      <c r="AD1791" s="248"/>
    </row>
    <row r="1792" spans="2:30">
      <c r="C1792" s="169" t="s">
        <v>2</v>
      </c>
      <c r="G1792" s="169" t="s">
        <v>2</v>
      </c>
      <c r="K1792" s="169" t="s">
        <v>2</v>
      </c>
      <c r="O1792" s="247" t="s">
        <v>2588</v>
      </c>
      <c r="P1792" s="247"/>
      <c r="Q1792" s="247"/>
      <c r="R1792" s="247"/>
      <c r="S1792" s="247"/>
      <c r="T1792" s="247"/>
      <c r="U1792" s="247"/>
      <c r="V1792" s="247"/>
      <c r="W1792" s="247"/>
      <c r="X1792" s="247"/>
      <c r="Y1792" s="247"/>
      <c r="Z1792" s="247"/>
      <c r="AA1792" s="247"/>
      <c r="AB1792" s="247"/>
      <c r="AC1792" s="248">
        <v>4014.72</v>
      </c>
      <c r="AD1792" s="248"/>
    </row>
    <row r="1793" spans="2:30">
      <c r="C1793" s="169" t="s">
        <v>2</v>
      </c>
      <c r="G1793" s="169" t="s">
        <v>2</v>
      </c>
      <c r="K1793" s="169" t="s">
        <v>2</v>
      </c>
      <c r="O1793" s="247" t="s">
        <v>2589</v>
      </c>
      <c r="P1793" s="247"/>
      <c r="Q1793" s="247"/>
      <c r="R1793" s="247"/>
      <c r="S1793" s="247"/>
      <c r="T1793" s="247"/>
      <c r="U1793" s="247"/>
      <c r="V1793" s="247"/>
      <c r="W1793" s="247"/>
      <c r="X1793" s="247"/>
      <c r="Y1793" s="247"/>
      <c r="Z1793" s="247"/>
      <c r="AA1793" s="247"/>
      <c r="AB1793" s="247"/>
      <c r="AC1793" s="248">
        <v>75</v>
      </c>
      <c r="AD1793" s="248"/>
    </row>
    <row r="1794" spans="2:30">
      <c r="C1794" s="169" t="s">
        <v>2</v>
      </c>
      <c r="G1794" s="169" t="s">
        <v>2</v>
      </c>
      <c r="K1794" s="169" t="s">
        <v>2</v>
      </c>
      <c r="O1794" s="247" t="s">
        <v>644</v>
      </c>
      <c r="P1794" s="247"/>
      <c r="Q1794" s="247"/>
      <c r="R1794" s="247"/>
      <c r="S1794" s="247"/>
      <c r="T1794" s="247"/>
      <c r="U1794" s="247"/>
      <c r="V1794" s="247"/>
      <c r="W1794" s="247"/>
      <c r="X1794" s="247"/>
      <c r="Y1794" s="247"/>
      <c r="Z1794" s="247"/>
      <c r="AA1794" s="247"/>
      <c r="AB1794" s="247"/>
      <c r="AC1794" s="248">
        <v>35</v>
      </c>
      <c r="AD1794" s="248"/>
    </row>
    <row r="1795" spans="2:30">
      <c r="C1795" s="169" t="s">
        <v>2</v>
      </c>
      <c r="G1795" s="169" t="s">
        <v>2</v>
      </c>
      <c r="K1795" s="169" t="s">
        <v>2</v>
      </c>
      <c r="O1795" s="247" t="s">
        <v>2590</v>
      </c>
      <c r="P1795" s="247"/>
      <c r="Q1795" s="247"/>
      <c r="R1795" s="247"/>
      <c r="S1795" s="247"/>
      <c r="T1795" s="247"/>
      <c r="U1795" s="247"/>
      <c r="V1795" s="247"/>
      <c r="W1795" s="247"/>
      <c r="X1795" s="247"/>
      <c r="Y1795" s="247"/>
      <c r="Z1795" s="247"/>
      <c r="AA1795" s="247"/>
      <c r="AB1795" s="247"/>
      <c r="AC1795" s="248">
        <v>431</v>
      </c>
      <c r="AD1795" s="248"/>
    </row>
    <row r="1796" spans="2:30">
      <c r="B1796" s="229" t="s">
        <v>2221</v>
      </c>
      <c r="C1796" s="229"/>
      <c r="D1796" s="229"/>
      <c r="F1796" s="229" t="s">
        <v>1525</v>
      </c>
      <c r="G1796" s="229"/>
      <c r="H1796" s="229"/>
      <c r="I1796" s="229"/>
      <c r="J1796" s="229" t="s">
        <v>605</v>
      </c>
      <c r="K1796" s="229"/>
      <c r="L1796" s="229"/>
      <c r="N1796" s="229" t="s">
        <v>606</v>
      </c>
      <c r="O1796" s="229"/>
      <c r="P1796" s="229"/>
      <c r="Q1796" s="229"/>
      <c r="R1796" s="229"/>
      <c r="S1796" s="229"/>
      <c r="T1796" s="229"/>
      <c r="U1796" s="229"/>
      <c r="V1796" s="229"/>
      <c r="W1796" s="229"/>
      <c r="X1796" s="229"/>
      <c r="Y1796" s="229"/>
      <c r="Z1796" s="229"/>
      <c r="AA1796" s="229"/>
      <c r="AC1796" s="249">
        <v>566.69000000000005</v>
      </c>
      <c r="AD1796" s="249"/>
    </row>
    <row r="1797" spans="2:30">
      <c r="C1797" s="169" t="s">
        <v>2</v>
      </c>
      <c r="G1797" s="169" t="s">
        <v>2</v>
      </c>
      <c r="K1797" s="169" t="s">
        <v>2</v>
      </c>
      <c r="O1797" s="247" t="s">
        <v>2591</v>
      </c>
      <c r="P1797" s="247"/>
      <c r="Q1797" s="247"/>
      <c r="R1797" s="247"/>
      <c r="S1797" s="247"/>
      <c r="T1797" s="247"/>
      <c r="U1797" s="247"/>
      <c r="V1797" s="247"/>
      <c r="W1797" s="247"/>
      <c r="X1797" s="247"/>
      <c r="Y1797" s="247"/>
      <c r="Z1797" s="247"/>
      <c r="AA1797" s="247"/>
      <c r="AB1797" s="247"/>
      <c r="AC1797" s="248">
        <v>10.66</v>
      </c>
      <c r="AD1797" s="248"/>
    </row>
    <row r="1798" spans="2:30">
      <c r="C1798" s="169" t="s">
        <v>2</v>
      </c>
      <c r="G1798" s="169" t="s">
        <v>2</v>
      </c>
      <c r="K1798" s="169" t="s">
        <v>2</v>
      </c>
      <c r="O1798" s="247" t="s">
        <v>2591</v>
      </c>
      <c r="P1798" s="247"/>
      <c r="Q1798" s="247"/>
      <c r="R1798" s="247"/>
      <c r="S1798" s="247"/>
      <c r="T1798" s="247"/>
      <c r="U1798" s="247"/>
      <c r="V1798" s="247"/>
      <c r="W1798" s="247"/>
      <c r="X1798" s="247"/>
      <c r="Y1798" s="247"/>
      <c r="Z1798" s="247"/>
      <c r="AA1798" s="247"/>
      <c r="AB1798" s="247"/>
      <c r="AC1798" s="248">
        <v>21.32</v>
      </c>
      <c r="AD1798" s="248"/>
    </row>
    <row r="1799" spans="2:30">
      <c r="C1799" s="169" t="s">
        <v>2</v>
      </c>
      <c r="G1799" s="169" t="s">
        <v>2</v>
      </c>
      <c r="K1799" s="169" t="s">
        <v>2</v>
      </c>
      <c r="O1799" s="247" t="s">
        <v>2591</v>
      </c>
      <c r="P1799" s="247"/>
      <c r="Q1799" s="247"/>
      <c r="R1799" s="247"/>
      <c r="S1799" s="247"/>
      <c r="T1799" s="247"/>
      <c r="U1799" s="247"/>
      <c r="V1799" s="247"/>
      <c r="W1799" s="247"/>
      <c r="X1799" s="247"/>
      <c r="Y1799" s="247"/>
      <c r="Z1799" s="247"/>
      <c r="AA1799" s="247"/>
      <c r="AB1799" s="247"/>
      <c r="AC1799" s="248">
        <v>31.98</v>
      </c>
      <c r="AD1799" s="248"/>
    </row>
    <row r="1800" spans="2:30">
      <c r="C1800" s="169" t="s">
        <v>2</v>
      </c>
      <c r="G1800" s="169" t="s">
        <v>2</v>
      </c>
      <c r="K1800" s="169" t="s">
        <v>2</v>
      </c>
      <c r="O1800" s="247" t="s">
        <v>2592</v>
      </c>
      <c r="P1800" s="247"/>
      <c r="Q1800" s="247"/>
      <c r="R1800" s="247"/>
      <c r="S1800" s="247"/>
      <c r="T1800" s="247"/>
      <c r="U1800" s="247"/>
      <c r="V1800" s="247"/>
      <c r="W1800" s="247"/>
      <c r="X1800" s="247"/>
      <c r="Y1800" s="247"/>
      <c r="Z1800" s="247"/>
      <c r="AA1800" s="247"/>
      <c r="AB1800" s="247"/>
      <c r="AC1800" s="248">
        <v>7.27</v>
      </c>
      <c r="AD1800" s="248"/>
    </row>
    <row r="1801" spans="2:30">
      <c r="C1801" s="169" t="s">
        <v>2</v>
      </c>
      <c r="G1801" s="169" t="s">
        <v>2</v>
      </c>
      <c r="K1801" s="169" t="s">
        <v>2</v>
      </c>
      <c r="O1801" s="247" t="s">
        <v>681</v>
      </c>
      <c r="P1801" s="247"/>
      <c r="Q1801" s="247"/>
      <c r="R1801" s="247"/>
      <c r="S1801" s="247"/>
      <c r="T1801" s="247"/>
      <c r="U1801" s="247"/>
      <c r="V1801" s="247"/>
      <c r="W1801" s="247"/>
      <c r="X1801" s="247"/>
      <c r="Y1801" s="247"/>
      <c r="Z1801" s="247"/>
      <c r="AA1801" s="247"/>
      <c r="AB1801" s="247"/>
      <c r="AC1801" s="248">
        <v>51.42</v>
      </c>
      <c r="AD1801" s="248"/>
    </row>
    <row r="1802" spans="2:30">
      <c r="C1802" s="169" t="s">
        <v>2</v>
      </c>
      <c r="G1802" s="169" t="s">
        <v>2</v>
      </c>
      <c r="K1802" s="169" t="s">
        <v>2</v>
      </c>
      <c r="O1802" s="247" t="s">
        <v>680</v>
      </c>
      <c r="P1802" s="247"/>
      <c r="Q1802" s="247"/>
      <c r="R1802" s="247"/>
      <c r="S1802" s="247"/>
      <c r="T1802" s="247"/>
      <c r="U1802" s="247"/>
      <c r="V1802" s="247"/>
      <c r="W1802" s="247"/>
      <c r="X1802" s="247"/>
      <c r="Y1802" s="247"/>
      <c r="Z1802" s="247"/>
      <c r="AA1802" s="247"/>
      <c r="AB1802" s="247"/>
      <c r="AC1802" s="248">
        <v>253.82</v>
      </c>
      <c r="AD1802" s="248"/>
    </row>
    <row r="1803" spans="2:30">
      <c r="C1803" s="169" t="s">
        <v>2</v>
      </c>
      <c r="G1803" s="169" t="s">
        <v>2</v>
      </c>
      <c r="K1803" s="169" t="s">
        <v>2</v>
      </c>
      <c r="O1803" s="247" t="s">
        <v>679</v>
      </c>
      <c r="P1803" s="247"/>
      <c r="Q1803" s="247"/>
      <c r="R1803" s="247"/>
      <c r="S1803" s="247"/>
      <c r="T1803" s="247"/>
      <c r="U1803" s="247"/>
      <c r="V1803" s="247"/>
      <c r="W1803" s="247"/>
      <c r="X1803" s="247"/>
      <c r="Y1803" s="247"/>
      <c r="Z1803" s="247"/>
      <c r="AA1803" s="247"/>
      <c r="AB1803" s="247"/>
      <c r="AC1803" s="248">
        <v>104.94</v>
      </c>
      <c r="AD1803" s="248"/>
    </row>
    <row r="1804" spans="2:30">
      <c r="C1804" s="169" t="s">
        <v>2</v>
      </c>
      <c r="G1804" s="169" t="s">
        <v>2</v>
      </c>
      <c r="K1804" s="169" t="s">
        <v>2</v>
      </c>
      <c r="O1804" s="247" t="s">
        <v>2593</v>
      </c>
      <c r="P1804" s="247"/>
      <c r="Q1804" s="247"/>
      <c r="R1804" s="247"/>
      <c r="S1804" s="247"/>
      <c r="T1804" s="247"/>
      <c r="U1804" s="247"/>
      <c r="V1804" s="247"/>
      <c r="W1804" s="247"/>
      <c r="X1804" s="247"/>
      <c r="Y1804" s="247"/>
      <c r="Z1804" s="247"/>
      <c r="AA1804" s="247"/>
      <c r="AB1804" s="247"/>
      <c r="AC1804" s="248">
        <v>42.64</v>
      </c>
      <c r="AD1804" s="248"/>
    </row>
    <row r="1805" spans="2:30">
      <c r="C1805" s="169" t="s">
        <v>2</v>
      </c>
      <c r="G1805" s="169" t="s">
        <v>2</v>
      </c>
      <c r="K1805" s="169" t="s">
        <v>2</v>
      </c>
      <c r="O1805" s="247" t="s">
        <v>2593</v>
      </c>
      <c r="P1805" s="247"/>
      <c r="Q1805" s="247"/>
      <c r="R1805" s="247"/>
      <c r="S1805" s="247"/>
      <c r="T1805" s="247"/>
      <c r="U1805" s="247"/>
      <c r="V1805" s="247"/>
      <c r="W1805" s="247"/>
      <c r="X1805" s="247"/>
      <c r="Y1805" s="247"/>
      <c r="Z1805" s="247"/>
      <c r="AA1805" s="247"/>
      <c r="AB1805" s="247"/>
      <c r="AC1805" s="248">
        <v>21.32</v>
      </c>
      <c r="AD1805" s="248"/>
    </row>
    <row r="1806" spans="2:30">
      <c r="C1806" s="169" t="s">
        <v>2</v>
      </c>
      <c r="G1806" s="169" t="s">
        <v>2</v>
      </c>
      <c r="K1806" s="169" t="s">
        <v>2</v>
      </c>
      <c r="O1806" s="247" t="s">
        <v>2593</v>
      </c>
      <c r="P1806" s="247"/>
      <c r="Q1806" s="247"/>
      <c r="R1806" s="247"/>
      <c r="S1806" s="247"/>
      <c r="T1806" s="247"/>
      <c r="U1806" s="247"/>
      <c r="V1806" s="247"/>
      <c r="W1806" s="247"/>
      <c r="X1806" s="247"/>
      <c r="Y1806" s="247"/>
      <c r="Z1806" s="247"/>
      <c r="AA1806" s="247"/>
      <c r="AB1806" s="247"/>
      <c r="AC1806" s="248">
        <v>21.32</v>
      </c>
      <c r="AD1806" s="248"/>
    </row>
    <row r="1807" spans="2:30">
      <c r="B1807" s="229" t="s">
        <v>1999</v>
      </c>
      <c r="C1807" s="229"/>
      <c r="D1807" s="229"/>
      <c r="F1807" s="229" t="s">
        <v>1614</v>
      </c>
      <c r="G1807" s="229"/>
      <c r="H1807" s="229"/>
      <c r="I1807" s="229"/>
      <c r="J1807" s="229" t="s">
        <v>465</v>
      </c>
      <c r="K1807" s="229"/>
      <c r="L1807" s="229"/>
      <c r="N1807" s="229" t="s">
        <v>466</v>
      </c>
      <c r="O1807" s="229"/>
      <c r="P1807" s="229"/>
      <c r="Q1807" s="229"/>
      <c r="R1807" s="229"/>
      <c r="S1807" s="229"/>
      <c r="T1807" s="229"/>
      <c r="U1807" s="229"/>
      <c r="V1807" s="229"/>
      <c r="W1807" s="229"/>
      <c r="X1807" s="229"/>
      <c r="Y1807" s="229"/>
      <c r="Z1807" s="229"/>
      <c r="AA1807" s="229"/>
      <c r="AC1807" s="249">
        <v>20969.41</v>
      </c>
      <c r="AD1807" s="249"/>
    </row>
    <row r="1808" spans="2:30">
      <c r="C1808" s="169" t="s">
        <v>2</v>
      </c>
      <c r="G1808" s="169" t="s">
        <v>2</v>
      </c>
      <c r="K1808" s="169" t="s">
        <v>2</v>
      </c>
      <c r="O1808" s="247" t="s">
        <v>2594</v>
      </c>
      <c r="P1808" s="247"/>
      <c r="Q1808" s="247"/>
      <c r="R1808" s="247"/>
      <c r="S1808" s="247"/>
      <c r="T1808" s="247"/>
      <c r="U1808" s="247"/>
      <c r="V1808" s="247"/>
      <c r="W1808" s="247"/>
      <c r="X1808" s="247"/>
      <c r="Y1808" s="247"/>
      <c r="Z1808" s="247"/>
      <c r="AA1808" s="247"/>
      <c r="AB1808" s="247"/>
      <c r="AC1808" s="248">
        <v>79.510000000000005</v>
      </c>
      <c r="AD1808" s="248"/>
    </row>
    <row r="1809" spans="3:30">
      <c r="C1809" s="169" t="s">
        <v>2</v>
      </c>
      <c r="G1809" s="169" t="s">
        <v>2</v>
      </c>
      <c r="K1809" s="169" t="s">
        <v>2</v>
      </c>
      <c r="O1809" s="247" t="s">
        <v>2595</v>
      </c>
      <c r="P1809" s="247"/>
      <c r="Q1809" s="247"/>
      <c r="R1809" s="247"/>
      <c r="S1809" s="247"/>
      <c r="T1809" s="247"/>
      <c r="U1809" s="247"/>
      <c r="V1809" s="247"/>
      <c r="W1809" s="247"/>
      <c r="X1809" s="247"/>
      <c r="Y1809" s="247"/>
      <c r="Z1809" s="247"/>
      <c r="AA1809" s="247"/>
      <c r="AB1809" s="247"/>
      <c r="AC1809" s="248">
        <v>1030.1199999999999</v>
      </c>
      <c r="AD1809" s="248"/>
    </row>
    <row r="1810" spans="3:30">
      <c r="C1810" s="169" t="s">
        <v>2</v>
      </c>
      <c r="G1810" s="169" t="s">
        <v>2</v>
      </c>
      <c r="K1810" s="169" t="s">
        <v>2</v>
      </c>
      <c r="O1810" s="247" t="s">
        <v>2596</v>
      </c>
      <c r="P1810" s="247"/>
      <c r="Q1810" s="247"/>
      <c r="R1810" s="247"/>
      <c r="S1810" s="247"/>
      <c r="T1810" s="247"/>
      <c r="U1810" s="247"/>
      <c r="V1810" s="247"/>
      <c r="W1810" s="247"/>
      <c r="X1810" s="247"/>
      <c r="Y1810" s="247"/>
      <c r="Z1810" s="247"/>
      <c r="AA1810" s="247"/>
      <c r="AB1810" s="247"/>
      <c r="AC1810" s="248">
        <v>17700</v>
      </c>
      <c r="AD1810" s="248"/>
    </row>
    <row r="1811" spans="3:30">
      <c r="C1811" s="169" t="s">
        <v>2</v>
      </c>
      <c r="G1811" s="169" t="s">
        <v>2</v>
      </c>
      <c r="K1811" s="169" t="s">
        <v>2</v>
      </c>
      <c r="O1811" s="247" t="s">
        <v>2597</v>
      </c>
      <c r="P1811" s="247"/>
      <c r="Q1811" s="247"/>
      <c r="R1811" s="247"/>
      <c r="S1811" s="247"/>
      <c r="T1811" s="247"/>
      <c r="U1811" s="247"/>
      <c r="V1811" s="247"/>
      <c r="W1811" s="247"/>
      <c r="X1811" s="247"/>
      <c r="Y1811" s="247"/>
      <c r="Z1811" s="247"/>
      <c r="AA1811" s="247"/>
      <c r="AB1811" s="247"/>
      <c r="AC1811" s="248">
        <v>298.8</v>
      </c>
      <c r="AD1811" s="248"/>
    </row>
    <row r="1812" spans="3:30">
      <c r="C1812" s="169" t="s">
        <v>2</v>
      </c>
      <c r="G1812" s="169" t="s">
        <v>2</v>
      </c>
      <c r="K1812" s="169" t="s">
        <v>2</v>
      </c>
      <c r="O1812" s="247" t="s">
        <v>2598</v>
      </c>
      <c r="P1812" s="247"/>
      <c r="Q1812" s="247"/>
      <c r="R1812" s="247"/>
      <c r="S1812" s="247"/>
      <c r="T1812" s="247"/>
      <c r="U1812" s="247"/>
      <c r="V1812" s="247"/>
      <c r="W1812" s="247"/>
      <c r="X1812" s="247"/>
      <c r="Y1812" s="247"/>
      <c r="Z1812" s="247"/>
      <c r="AA1812" s="247"/>
      <c r="AB1812" s="247"/>
      <c r="AC1812" s="248">
        <v>2.2999999999999998</v>
      </c>
      <c r="AD1812" s="248"/>
    </row>
    <row r="1813" spans="3:30">
      <c r="C1813" s="169" t="s">
        <v>2</v>
      </c>
      <c r="G1813" s="169" t="s">
        <v>2</v>
      </c>
      <c r="K1813" s="169" t="s">
        <v>2</v>
      </c>
      <c r="O1813" s="247" t="s">
        <v>2599</v>
      </c>
      <c r="P1813" s="247"/>
      <c r="Q1813" s="247"/>
      <c r="R1813" s="247"/>
      <c r="S1813" s="247"/>
      <c r="T1813" s="247"/>
      <c r="U1813" s="247"/>
      <c r="V1813" s="247"/>
      <c r="W1813" s="247"/>
      <c r="X1813" s="247"/>
      <c r="Y1813" s="247"/>
      <c r="Z1813" s="247"/>
      <c r="AA1813" s="247"/>
      <c r="AB1813" s="247"/>
      <c r="AC1813" s="248">
        <v>29.44</v>
      </c>
      <c r="AD1813" s="248"/>
    </row>
    <row r="1814" spans="3:30">
      <c r="C1814" s="169" t="s">
        <v>2</v>
      </c>
      <c r="G1814" s="169" t="s">
        <v>2</v>
      </c>
      <c r="K1814" s="169" t="s">
        <v>2</v>
      </c>
      <c r="O1814" s="247" t="s">
        <v>2600</v>
      </c>
      <c r="P1814" s="247"/>
      <c r="Q1814" s="247"/>
      <c r="R1814" s="247"/>
      <c r="S1814" s="247"/>
      <c r="T1814" s="247"/>
      <c r="U1814" s="247"/>
      <c r="V1814" s="247"/>
      <c r="W1814" s="247"/>
      <c r="X1814" s="247"/>
      <c r="Y1814" s="247"/>
      <c r="Z1814" s="247"/>
      <c r="AA1814" s="247"/>
      <c r="AB1814" s="247"/>
      <c r="AC1814" s="248">
        <v>45.39</v>
      </c>
      <c r="AD1814" s="248"/>
    </row>
    <row r="1815" spans="3:30">
      <c r="C1815" s="169" t="s">
        <v>2</v>
      </c>
      <c r="G1815" s="169" t="s">
        <v>2</v>
      </c>
      <c r="K1815" s="169" t="s">
        <v>2</v>
      </c>
      <c r="O1815" s="247" t="s">
        <v>2601</v>
      </c>
      <c r="P1815" s="247"/>
      <c r="Q1815" s="247"/>
      <c r="R1815" s="247"/>
      <c r="S1815" s="247"/>
      <c r="T1815" s="247"/>
      <c r="U1815" s="247"/>
      <c r="V1815" s="247"/>
      <c r="W1815" s="247"/>
      <c r="X1815" s="247"/>
      <c r="Y1815" s="247"/>
      <c r="Z1815" s="247"/>
      <c r="AA1815" s="247"/>
      <c r="AB1815" s="247"/>
      <c r="AC1815" s="248">
        <v>32.159999999999997</v>
      </c>
      <c r="AD1815" s="248"/>
    </row>
    <row r="1816" spans="3:30">
      <c r="C1816" s="169" t="s">
        <v>2</v>
      </c>
      <c r="G1816" s="169" t="s">
        <v>2</v>
      </c>
      <c r="K1816" s="169" t="s">
        <v>2</v>
      </c>
      <c r="O1816" s="247" t="s">
        <v>2602</v>
      </c>
      <c r="P1816" s="247"/>
      <c r="Q1816" s="247"/>
      <c r="R1816" s="247"/>
      <c r="S1816" s="247"/>
      <c r="T1816" s="247"/>
      <c r="U1816" s="247"/>
      <c r="V1816" s="247"/>
      <c r="W1816" s="247"/>
      <c r="X1816" s="247"/>
      <c r="Y1816" s="247"/>
      <c r="Z1816" s="247"/>
      <c r="AA1816" s="247"/>
      <c r="AB1816" s="247"/>
      <c r="AC1816" s="248">
        <v>101.98</v>
      </c>
      <c r="AD1816" s="248"/>
    </row>
    <row r="1817" spans="3:30">
      <c r="C1817" s="169" t="s">
        <v>2</v>
      </c>
      <c r="G1817" s="169" t="s">
        <v>2</v>
      </c>
      <c r="K1817" s="169" t="s">
        <v>2</v>
      </c>
      <c r="O1817" s="247" t="s">
        <v>2603</v>
      </c>
      <c r="P1817" s="247"/>
      <c r="Q1817" s="247"/>
      <c r="R1817" s="247"/>
      <c r="S1817" s="247"/>
      <c r="T1817" s="247"/>
      <c r="U1817" s="247"/>
      <c r="V1817" s="247"/>
      <c r="W1817" s="247"/>
      <c r="X1817" s="247"/>
      <c r="Y1817" s="247"/>
      <c r="Z1817" s="247"/>
      <c r="AA1817" s="247"/>
      <c r="AB1817" s="247"/>
      <c r="AC1817" s="248">
        <v>56.99</v>
      </c>
      <c r="AD1817" s="248"/>
    </row>
    <row r="1818" spans="3:30">
      <c r="C1818" s="169" t="s">
        <v>2</v>
      </c>
      <c r="G1818" s="169" t="s">
        <v>2</v>
      </c>
      <c r="K1818" s="169" t="s">
        <v>2</v>
      </c>
      <c r="O1818" s="247" t="s">
        <v>2604</v>
      </c>
      <c r="P1818" s="247"/>
      <c r="Q1818" s="247"/>
      <c r="R1818" s="247"/>
      <c r="S1818" s="247"/>
      <c r="T1818" s="247"/>
      <c r="U1818" s="247"/>
      <c r="V1818" s="247"/>
      <c r="W1818" s="247"/>
      <c r="X1818" s="247"/>
      <c r="Y1818" s="247"/>
      <c r="Z1818" s="247"/>
      <c r="AA1818" s="247"/>
      <c r="AB1818" s="247"/>
      <c r="AC1818" s="248">
        <v>253.98</v>
      </c>
      <c r="AD1818" s="248"/>
    </row>
    <row r="1819" spans="3:30">
      <c r="C1819" s="169" t="s">
        <v>2</v>
      </c>
      <c r="G1819" s="169" t="s">
        <v>2</v>
      </c>
      <c r="K1819" s="169" t="s">
        <v>2</v>
      </c>
      <c r="O1819" s="247" t="s">
        <v>2605</v>
      </c>
      <c r="P1819" s="247"/>
      <c r="Q1819" s="247"/>
      <c r="R1819" s="247"/>
      <c r="S1819" s="247"/>
      <c r="T1819" s="247"/>
      <c r="U1819" s="247"/>
      <c r="V1819" s="247"/>
      <c r="W1819" s="247"/>
      <c r="X1819" s="247"/>
      <c r="Y1819" s="247"/>
      <c r="Z1819" s="247"/>
      <c r="AA1819" s="247"/>
      <c r="AB1819" s="247"/>
      <c r="AC1819" s="248">
        <v>349.88</v>
      </c>
      <c r="AD1819" s="248"/>
    </row>
    <row r="1820" spans="3:30">
      <c r="C1820" s="169" t="s">
        <v>2</v>
      </c>
      <c r="G1820" s="169" t="s">
        <v>2</v>
      </c>
      <c r="K1820" s="169" t="s">
        <v>2</v>
      </c>
      <c r="O1820" s="247" t="s">
        <v>2606</v>
      </c>
      <c r="P1820" s="247"/>
      <c r="Q1820" s="247"/>
      <c r="R1820" s="247"/>
      <c r="S1820" s="247"/>
      <c r="T1820" s="247"/>
      <c r="U1820" s="247"/>
      <c r="V1820" s="247"/>
      <c r="W1820" s="247"/>
      <c r="X1820" s="247"/>
      <c r="Y1820" s="247"/>
      <c r="Z1820" s="247"/>
      <c r="AA1820" s="247"/>
      <c r="AB1820" s="247"/>
      <c r="AC1820" s="248">
        <v>335.4</v>
      </c>
      <c r="AD1820" s="248"/>
    </row>
    <row r="1821" spans="3:30">
      <c r="C1821" s="169" t="s">
        <v>2</v>
      </c>
      <c r="G1821" s="169" t="s">
        <v>2</v>
      </c>
      <c r="K1821" s="169" t="s">
        <v>2</v>
      </c>
      <c r="O1821" s="247" t="s">
        <v>2607</v>
      </c>
      <c r="P1821" s="247"/>
      <c r="Q1821" s="247"/>
      <c r="R1821" s="247"/>
      <c r="S1821" s="247"/>
      <c r="T1821" s="247"/>
      <c r="U1821" s="247"/>
      <c r="V1821" s="247"/>
      <c r="W1821" s="247"/>
      <c r="X1821" s="247"/>
      <c r="Y1821" s="247"/>
      <c r="Z1821" s="247"/>
      <c r="AA1821" s="247"/>
      <c r="AB1821" s="247"/>
      <c r="AC1821" s="248">
        <v>350</v>
      </c>
      <c r="AD1821" s="248"/>
    </row>
    <row r="1822" spans="3:30">
      <c r="C1822" s="169" t="s">
        <v>2</v>
      </c>
      <c r="G1822" s="169" t="s">
        <v>2</v>
      </c>
      <c r="K1822" s="169" t="s">
        <v>2</v>
      </c>
      <c r="O1822" s="247" t="s">
        <v>2608</v>
      </c>
      <c r="P1822" s="247"/>
      <c r="Q1822" s="247"/>
      <c r="R1822" s="247"/>
      <c r="S1822" s="247"/>
      <c r="T1822" s="247"/>
      <c r="U1822" s="247"/>
      <c r="V1822" s="247"/>
      <c r="W1822" s="247"/>
      <c r="X1822" s="247"/>
      <c r="Y1822" s="247"/>
      <c r="Z1822" s="247"/>
      <c r="AA1822" s="247"/>
      <c r="AB1822" s="247"/>
      <c r="AC1822" s="248">
        <v>188.26</v>
      </c>
      <c r="AD1822" s="248"/>
    </row>
    <row r="1823" spans="3:30">
      <c r="C1823" s="169" t="s">
        <v>2</v>
      </c>
      <c r="G1823" s="169" t="s">
        <v>2</v>
      </c>
      <c r="K1823" s="169" t="s">
        <v>2</v>
      </c>
      <c r="O1823" s="247" t="s">
        <v>2609</v>
      </c>
      <c r="P1823" s="247"/>
      <c r="Q1823" s="247"/>
      <c r="R1823" s="247"/>
      <c r="S1823" s="247"/>
      <c r="T1823" s="247"/>
      <c r="U1823" s="247"/>
      <c r="V1823" s="247"/>
      <c r="W1823" s="247"/>
      <c r="X1823" s="247"/>
      <c r="Y1823" s="247"/>
      <c r="Z1823" s="247"/>
      <c r="AA1823" s="247"/>
      <c r="AB1823" s="247"/>
      <c r="AC1823" s="248">
        <v>115.2</v>
      </c>
      <c r="AD1823" s="248"/>
    </row>
    <row r="1824" spans="3:30" ht="33.75" customHeight="1"/>
    <row r="1825" spans="1:30" ht="12" customHeight="1"/>
    <row r="1826" spans="1:30" ht="13.5" customHeight="1">
      <c r="A1826" s="227" t="s">
        <v>1568</v>
      </c>
      <c r="B1826" s="227"/>
      <c r="C1826" s="227"/>
      <c r="D1826" s="227"/>
      <c r="E1826" s="227"/>
      <c r="F1826" s="227"/>
      <c r="G1826" s="227"/>
      <c r="H1826" s="227"/>
      <c r="I1826" s="227"/>
      <c r="J1826" s="227"/>
      <c r="K1826" s="227"/>
      <c r="L1826" s="227"/>
      <c r="M1826" s="227"/>
      <c r="R1826" s="228" t="s">
        <v>2610</v>
      </c>
      <c r="S1826" s="228"/>
      <c r="T1826" s="228"/>
      <c r="U1826" s="228"/>
      <c r="V1826" s="228"/>
      <c r="W1826" s="228"/>
      <c r="X1826" s="228"/>
      <c r="Y1826" s="228"/>
      <c r="Z1826" s="228"/>
      <c r="AA1826" s="228"/>
      <c r="AB1826" s="228"/>
      <c r="AC1826" s="228"/>
      <c r="AD1826" s="228"/>
    </row>
    <row r="1827" spans="1:30" ht="25.5" customHeight="1">
      <c r="C1827" s="237" t="s">
        <v>347</v>
      </c>
      <c r="D1827" s="237"/>
      <c r="E1827" s="237"/>
      <c r="F1827" s="237"/>
      <c r="G1827" s="237"/>
      <c r="H1827" s="237"/>
      <c r="I1827" s="237"/>
      <c r="J1827" s="237"/>
      <c r="K1827" s="237"/>
      <c r="L1827" s="237"/>
      <c r="M1827" s="237"/>
      <c r="N1827" s="237"/>
      <c r="O1827" s="237"/>
      <c r="P1827" s="237"/>
      <c r="Q1827" s="237"/>
      <c r="R1827" s="237"/>
      <c r="S1827" s="237"/>
      <c r="T1827" s="237"/>
      <c r="U1827" s="237"/>
      <c r="V1827" s="237"/>
      <c r="W1827" s="237"/>
      <c r="X1827" s="237"/>
      <c r="Y1827" s="237"/>
      <c r="Z1827" s="237"/>
      <c r="AA1827" s="237"/>
      <c r="AB1827" s="237"/>
      <c r="AC1827" s="237"/>
    </row>
    <row r="1828" spans="1:30" ht="7.5" customHeight="1"/>
    <row r="1829" spans="1:30" ht="18.75" customHeight="1">
      <c r="I1829" s="243" t="s">
        <v>348</v>
      </c>
      <c r="J1829" s="243"/>
      <c r="K1829" s="243"/>
      <c r="L1829" s="243"/>
      <c r="M1829" s="243"/>
      <c r="N1829" s="243"/>
      <c r="O1829" s="243"/>
      <c r="P1829" s="243"/>
      <c r="S1829" s="244" t="s">
        <v>1517</v>
      </c>
      <c r="T1829" s="244"/>
      <c r="U1829" s="244"/>
      <c r="V1829" s="244"/>
      <c r="W1829" s="244"/>
      <c r="X1829" s="244"/>
      <c r="Y1829" s="244"/>
    </row>
    <row r="1830" spans="1:30" ht="6.75" customHeight="1"/>
    <row r="1831" spans="1:30" ht="14.25" customHeight="1">
      <c r="A1831" s="250" t="s">
        <v>667</v>
      </c>
      <c r="B1831" s="250"/>
      <c r="C1831" s="250"/>
      <c r="D1831" s="250"/>
      <c r="E1831" s="250"/>
      <c r="F1831" s="250"/>
      <c r="G1831" s="250"/>
      <c r="H1831" s="250"/>
      <c r="I1831" s="250"/>
      <c r="J1831" s="250"/>
      <c r="K1831" s="250"/>
      <c r="L1831" s="250"/>
      <c r="M1831" s="250"/>
      <c r="N1831" s="250"/>
      <c r="O1831" s="250"/>
    </row>
    <row r="1832" spans="1:30">
      <c r="B1832" s="251" t="s">
        <v>350</v>
      </c>
      <c r="C1832" s="251"/>
      <c r="D1832" s="251"/>
      <c r="F1832" s="251" t="s">
        <v>351</v>
      </c>
      <c r="G1832" s="251"/>
      <c r="H1832" s="251"/>
      <c r="I1832" s="251"/>
      <c r="J1832" s="251" t="s">
        <v>352</v>
      </c>
      <c r="K1832" s="251"/>
      <c r="L1832" s="251"/>
      <c r="N1832" s="251" t="s">
        <v>353</v>
      </c>
      <c r="O1832" s="251"/>
      <c r="P1832" s="251"/>
      <c r="Q1832" s="251"/>
      <c r="R1832" s="251"/>
      <c r="S1832" s="251"/>
      <c r="T1832" s="251"/>
      <c r="U1832" s="251"/>
      <c r="V1832" s="251"/>
      <c r="W1832" s="251"/>
      <c r="X1832" s="251"/>
      <c r="Y1832" s="251"/>
      <c r="Z1832" s="251"/>
      <c r="AA1832" s="251"/>
      <c r="AC1832" s="252" t="s">
        <v>354</v>
      </c>
      <c r="AD1832" s="252"/>
    </row>
    <row r="1833" spans="1:30">
      <c r="B1833" s="229" t="s">
        <v>2224</v>
      </c>
      <c r="C1833" s="229"/>
      <c r="D1833" s="229"/>
      <c r="F1833" s="229" t="s">
        <v>1614</v>
      </c>
      <c r="G1833" s="229"/>
      <c r="H1833" s="229"/>
      <c r="I1833" s="229"/>
      <c r="J1833" s="229" t="s">
        <v>605</v>
      </c>
      <c r="K1833" s="229"/>
      <c r="L1833" s="229"/>
      <c r="N1833" s="229" t="s">
        <v>606</v>
      </c>
      <c r="O1833" s="229"/>
      <c r="P1833" s="229"/>
      <c r="Q1833" s="229"/>
      <c r="R1833" s="229"/>
      <c r="S1833" s="229"/>
      <c r="T1833" s="229"/>
      <c r="U1833" s="229"/>
      <c r="V1833" s="229"/>
      <c r="W1833" s="229"/>
      <c r="X1833" s="229"/>
      <c r="Y1833" s="229"/>
      <c r="Z1833" s="229"/>
      <c r="AA1833" s="229"/>
      <c r="AC1833" s="249">
        <v>667.53</v>
      </c>
      <c r="AD1833" s="249"/>
    </row>
    <row r="1834" spans="1:30">
      <c r="C1834" s="169" t="s">
        <v>2</v>
      </c>
      <c r="G1834" s="169" t="s">
        <v>2</v>
      </c>
      <c r="K1834" s="169" t="s">
        <v>2</v>
      </c>
      <c r="O1834" s="247" t="s">
        <v>2611</v>
      </c>
      <c r="P1834" s="247"/>
      <c r="Q1834" s="247"/>
      <c r="R1834" s="247"/>
      <c r="S1834" s="247"/>
      <c r="T1834" s="247"/>
      <c r="U1834" s="247"/>
      <c r="V1834" s="247"/>
      <c r="W1834" s="247"/>
      <c r="X1834" s="247"/>
      <c r="Y1834" s="247"/>
      <c r="Z1834" s="247"/>
      <c r="AA1834" s="247"/>
      <c r="AB1834" s="247"/>
      <c r="AC1834" s="248">
        <v>53.4</v>
      </c>
      <c r="AD1834" s="248"/>
    </row>
    <row r="1835" spans="1:30">
      <c r="C1835" s="169" t="s">
        <v>2</v>
      </c>
      <c r="G1835" s="169" t="s">
        <v>2</v>
      </c>
      <c r="K1835" s="169" t="s">
        <v>2</v>
      </c>
      <c r="O1835" s="247" t="s">
        <v>2611</v>
      </c>
      <c r="P1835" s="247"/>
      <c r="Q1835" s="247"/>
      <c r="R1835" s="247"/>
      <c r="S1835" s="247"/>
      <c r="T1835" s="247"/>
      <c r="U1835" s="247"/>
      <c r="V1835" s="247"/>
      <c r="W1835" s="247"/>
      <c r="X1835" s="247"/>
      <c r="Y1835" s="247"/>
      <c r="Z1835" s="247"/>
      <c r="AA1835" s="247"/>
      <c r="AB1835" s="247"/>
      <c r="AC1835" s="248">
        <v>304.56</v>
      </c>
      <c r="AD1835" s="248"/>
    </row>
    <row r="1836" spans="1:30">
      <c r="C1836" s="169" t="s">
        <v>2</v>
      </c>
      <c r="G1836" s="169" t="s">
        <v>2</v>
      </c>
      <c r="K1836" s="169" t="s">
        <v>2</v>
      </c>
      <c r="O1836" s="247" t="s">
        <v>2611</v>
      </c>
      <c r="P1836" s="247"/>
      <c r="Q1836" s="247"/>
      <c r="R1836" s="247"/>
      <c r="S1836" s="247"/>
      <c r="T1836" s="247"/>
      <c r="U1836" s="247"/>
      <c r="V1836" s="247"/>
      <c r="W1836" s="247"/>
      <c r="X1836" s="247"/>
      <c r="Y1836" s="247"/>
      <c r="Z1836" s="247"/>
      <c r="AA1836" s="247"/>
      <c r="AB1836" s="247"/>
      <c r="AC1836" s="248">
        <v>309.57</v>
      </c>
      <c r="AD1836" s="248"/>
    </row>
    <row r="1837" spans="1:30">
      <c r="B1837" s="229" t="s">
        <v>2526</v>
      </c>
      <c r="C1837" s="229"/>
      <c r="D1837" s="229"/>
      <c r="F1837" s="229" t="s">
        <v>1614</v>
      </c>
      <c r="G1837" s="229"/>
      <c r="H1837" s="229"/>
      <c r="I1837" s="229"/>
      <c r="J1837" s="229" t="s">
        <v>520</v>
      </c>
      <c r="K1837" s="229"/>
      <c r="L1837" s="229"/>
      <c r="N1837" s="229" t="s">
        <v>521</v>
      </c>
      <c r="O1837" s="229"/>
      <c r="P1837" s="229"/>
      <c r="Q1837" s="229"/>
      <c r="R1837" s="229"/>
      <c r="S1837" s="229"/>
      <c r="T1837" s="229"/>
      <c r="U1837" s="229"/>
      <c r="V1837" s="229"/>
      <c r="W1837" s="229"/>
      <c r="X1837" s="229"/>
      <c r="Y1837" s="229"/>
      <c r="Z1837" s="229"/>
      <c r="AA1837" s="229"/>
      <c r="AC1837" s="249">
        <v>501.47</v>
      </c>
      <c r="AD1837" s="249"/>
    </row>
    <row r="1838" spans="1:30">
      <c r="C1838" s="169" t="s">
        <v>2</v>
      </c>
      <c r="G1838" s="169" t="s">
        <v>2</v>
      </c>
      <c r="K1838" s="169" t="s">
        <v>2</v>
      </c>
      <c r="O1838" s="247" t="s">
        <v>2612</v>
      </c>
      <c r="P1838" s="247"/>
      <c r="Q1838" s="247"/>
      <c r="R1838" s="247"/>
      <c r="S1838" s="247"/>
      <c r="T1838" s="247"/>
      <c r="U1838" s="247"/>
      <c r="V1838" s="247"/>
      <c r="W1838" s="247"/>
      <c r="X1838" s="247"/>
      <c r="Y1838" s="247"/>
      <c r="Z1838" s="247"/>
      <c r="AA1838" s="247"/>
      <c r="AB1838" s="247"/>
      <c r="AC1838" s="248">
        <v>3.26</v>
      </c>
      <c r="AD1838" s="248"/>
    </row>
    <row r="1839" spans="1:30">
      <c r="C1839" s="169" t="s">
        <v>2</v>
      </c>
      <c r="G1839" s="169" t="s">
        <v>2</v>
      </c>
      <c r="K1839" s="169" t="s">
        <v>2</v>
      </c>
      <c r="O1839" s="247" t="s">
        <v>2612</v>
      </c>
      <c r="P1839" s="247"/>
      <c r="Q1839" s="247"/>
      <c r="R1839" s="247"/>
      <c r="S1839" s="247"/>
      <c r="T1839" s="247"/>
      <c r="U1839" s="247"/>
      <c r="V1839" s="247"/>
      <c r="W1839" s="247"/>
      <c r="X1839" s="247"/>
      <c r="Y1839" s="247"/>
      <c r="Z1839" s="247"/>
      <c r="AA1839" s="247"/>
      <c r="AB1839" s="247"/>
      <c r="AC1839" s="248">
        <v>3.26</v>
      </c>
      <c r="AD1839" s="248"/>
    </row>
    <row r="1840" spans="1:30">
      <c r="C1840" s="169" t="s">
        <v>2</v>
      </c>
      <c r="G1840" s="169" t="s">
        <v>2</v>
      </c>
      <c r="K1840" s="169" t="s">
        <v>2</v>
      </c>
      <c r="O1840" s="247" t="s">
        <v>2612</v>
      </c>
      <c r="P1840" s="247"/>
      <c r="Q1840" s="247"/>
      <c r="R1840" s="247"/>
      <c r="S1840" s="247"/>
      <c r="T1840" s="247"/>
      <c r="U1840" s="247"/>
      <c r="V1840" s="247"/>
      <c r="W1840" s="247"/>
      <c r="X1840" s="247"/>
      <c r="Y1840" s="247"/>
      <c r="Z1840" s="247"/>
      <c r="AA1840" s="247"/>
      <c r="AB1840" s="247"/>
      <c r="AC1840" s="248">
        <v>4.8899999999999997</v>
      </c>
      <c r="AD1840" s="248"/>
    </row>
    <row r="1841" spans="3:30">
      <c r="C1841" s="169" t="s">
        <v>2</v>
      </c>
      <c r="G1841" s="169" t="s">
        <v>2</v>
      </c>
      <c r="K1841" s="169" t="s">
        <v>2</v>
      </c>
      <c r="O1841" s="247" t="s">
        <v>2612</v>
      </c>
      <c r="P1841" s="247"/>
      <c r="Q1841" s="247"/>
      <c r="R1841" s="247"/>
      <c r="S1841" s="247"/>
      <c r="T1841" s="247"/>
      <c r="U1841" s="247"/>
      <c r="V1841" s="247"/>
      <c r="W1841" s="247"/>
      <c r="X1841" s="247"/>
      <c r="Y1841" s="247"/>
      <c r="Z1841" s="247"/>
      <c r="AA1841" s="247"/>
      <c r="AB1841" s="247"/>
      <c r="AC1841" s="248">
        <v>4.8899999999999997</v>
      </c>
      <c r="AD1841" s="248"/>
    </row>
    <row r="1842" spans="3:30">
      <c r="C1842" s="169" t="s">
        <v>2</v>
      </c>
      <c r="G1842" s="169" t="s">
        <v>2</v>
      </c>
      <c r="K1842" s="169" t="s">
        <v>2</v>
      </c>
      <c r="O1842" s="247" t="s">
        <v>2612</v>
      </c>
      <c r="P1842" s="247"/>
      <c r="Q1842" s="247"/>
      <c r="R1842" s="247"/>
      <c r="S1842" s="247"/>
      <c r="T1842" s="247"/>
      <c r="U1842" s="247"/>
      <c r="V1842" s="247"/>
      <c r="W1842" s="247"/>
      <c r="X1842" s="247"/>
      <c r="Y1842" s="247"/>
      <c r="Z1842" s="247"/>
      <c r="AA1842" s="247"/>
      <c r="AB1842" s="247"/>
      <c r="AC1842" s="248">
        <v>6.52</v>
      </c>
      <c r="AD1842" s="248"/>
    </row>
    <row r="1843" spans="3:30">
      <c r="C1843" s="169" t="s">
        <v>2</v>
      </c>
      <c r="G1843" s="169" t="s">
        <v>2</v>
      </c>
      <c r="K1843" s="169" t="s">
        <v>2</v>
      </c>
      <c r="O1843" s="247" t="s">
        <v>2612</v>
      </c>
      <c r="P1843" s="247"/>
      <c r="Q1843" s="247"/>
      <c r="R1843" s="247"/>
      <c r="S1843" s="247"/>
      <c r="T1843" s="247"/>
      <c r="U1843" s="247"/>
      <c r="V1843" s="247"/>
      <c r="W1843" s="247"/>
      <c r="X1843" s="247"/>
      <c r="Y1843" s="247"/>
      <c r="Z1843" s="247"/>
      <c r="AA1843" s="247"/>
      <c r="AB1843" s="247"/>
      <c r="AC1843" s="248">
        <v>6.52</v>
      </c>
      <c r="AD1843" s="248"/>
    </row>
    <row r="1844" spans="3:30">
      <c r="C1844" s="169" t="s">
        <v>2</v>
      </c>
      <c r="G1844" s="169" t="s">
        <v>2</v>
      </c>
      <c r="K1844" s="169" t="s">
        <v>2</v>
      </c>
      <c r="O1844" s="247" t="s">
        <v>2612</v>
      </c>
      <c r="P1844" s="247"/>
      <c r="Q1844" s="247"/>
      <c r="R1844" s="247"/>
      <c r="S1844" s="247"/>
      <c r="T1844" s="247"/>
      <c r="U1844" s="247"/>
      <c r="V1844" s="247"/>
      <c r="W1844" s="247"/>
      <c r="X1844" s="247"/>
      <c r="Y1844" s="247"/>
      <c r="Z1844" s="247"/>
      <c r="AA1844" s="247"/>
      <c r="AB1844" s="247"/>
      <c r="AC1844" s="248">
        <v>6.52</v>
      </c>
      <c r="AD1844" s="248"/>
    </row>
    <row r="1845" spans="3:30">
      <c r="C1845" s="169" t="s">
        <v>2</v>
      </c>
      <c r="G1845" s="169" t="s">
        <v>2</v>
      </c>
      <c r="K1845" s="169" t="s">
        <v>2</v>
      </c>
      <c r="O1845" s="247" t="s">
        <v>2612</v>
      </c>
      <c r="P1845" s="247"/>
      <c r="Q1845" s="247"/>
      <c r="R1845" s="247"/>
      <c r="S1845" s="247"/>
      <c r="T1845" s="247"/>
      <c r="U1845" s="247"/>
      <c r="V1845" s="247"/>
      <c r="W1845" s="247"/>
      <c r="X1845" s="247"/>
      <c r="Y1845" s="247"/>
      <c r="Z1845" s="247"/>
      <c r="AA1845" s="247"/>
      <c r="AB1845" s="247"/>
      <c r="AC1845" s="248">
        <v>8.15</v>
      </c>
      <c r="AD1845" s="248"/>
    </row>
    <row r="1846" spans="3:30">
      <c r="C1846" s="169" t="s">
        <v>2</v>
      </c>
      <c r="G1846" s="169" t="s">
        <v>2</v>
      </c>
      <c r="K1846" s="169" t="s">
        <v>2</v>
      </c>
      <c r="O1846" s="247" t="s">
        <v>2612</v>
      </c>
      <c r="P1846" s="247"/>
      <c r="Q1846" s="247"/>
      <c r="R1846" s="247"/>
      <c r="S1846" s="247"/>
      <c r="T1846" s="247"/>
      <c r="U1846" s="247"/>
      <c r="V1846" s="247"/>
      <c r="W1846" s="247"/>
      <c r="X1846" s="247"/>
      <c r="Y1846" s="247"/>
      <c r="Z1846" s="247"/>
      <c r="AA1846" s="247"/>
      <c r="AB1846" s="247"/>
      <c r="AC1846" s="248">
        <v>9.7799999999999994</v>
      </c>
      <c r="AD1846" s="248"/>
    </row>
    <row r="1847" spans="3:30">
      <c r="C1847" s="169" t="s">
        <v>2</v>
      </c>
      <c r="G1847" s="169" t="s">
        <v>2</v>
      </c>
      <c r="K1847" s="169" t="s">
        <v>2</v>
      </c>
      <c r="O1847" s="247" t="s">
        <v>2612</v>
      </c>
      <c r="P1847" s="247"/>
      <c r="Q1847" s="247"/>
      <c r="R1847" s="247"/>
      <c r="S1847" s="247"/>
      <c r="T1847" s="247"/>
      <c r="U1847" s="247"/>
      <c r="V1847" s="247"/>
      <c r="W1847" s="247"/>
      <c r="X1847" s="247"/>
      <c r="Y1847" s="247"/>
      <c r="Z1847" s="247"/>
      <c r="AA1847" s="247"/>
      <c r="AB1847" s="247"/>
      <c r="AC1847" s="248">
        <v>9.7799999999999994</v>
      </c>
      <c r="AD1847" s="248"/>
    </row>
    <row r="1848" spans="3:30">
      <c r="C1848" s="169" t="s">
        <v>2</v>
      </c>
      <c r="G1848" s="169" t="s">
        <v>2</v>
      </c>
      <c r="K1848" s="169" t="s">
        <v>2</v>
      </c>
      <c r="O1848" s="247" t="s">
        <v>2612</v>
      </c>
      <c r="P1848" s="247"/>
      <c r="Q1848" s="247"/>
      <c r="R1848" s="247"/>
      <c r="S1848" s="247"/>
      <c r="T1848" s="247"/>
      <c r="U1848" s="247"/>
      <c r="V1848" s="247"/>
      <c r="W1848" s="247"/>
      <c r="X1848" s="247"/>
      <c r="Y1848" s="247"/>
      <c r="Z1848" s="247"/>
      <c r="AA1848" s="247"/>
      <c r="AB1848" s="247"/>
      <c r="AC1848" s="248">
        <v>9.7799999999999994</v>
      </c>
      <c r="AD1848" s="248"/>
    </row>
    <row r="1849" spans="3:30">
      <c r="C1849" s="169" t="s">
        <v>2</v>
      </c>
      <c r="G1849" s="169" t="s">
        <v>2</v>
      </c>
      <c r="K1849" s="169" t="s">
        <v>2</v>
      </c>
      <c r="O1849" s="247" t="s">
        <v>2612</v>
      </c>
      <c r="P1849" s="247"/>
      <c r="Q1849" s="247"/>
      <c r="R1849" s="247"/>
      <c r="S1849" s="247"/>
      <c r="T1849" s="247"/>
      <c r="U1849" s="247"/>
      <c r="V1849" s="247"/>
      <c r="W1849" s="247"/>
      <c r="X1849" s="247"/>
      <c r="Y1849" s="247"/>
      <c r="Z1849" s="247"/>
      <c r="AA1849" s="247"/>
      <c r="AB1849" s="247"/>
      <c r="AC1849" s="248">
        <v>9.7799999999999994</v>
      </c>
      <c r="AD1849" s="248"/>
    </row>
    <row r="1850" spans="3:30">
      <c r="C1850" s="169" t="s">
        <v>2</v>
      </c>
      <c r="G1850" s="169" t="s">
        <v>2</v>
      </c>
      <c r="K1850" s="169" t="s">
        <v>2</v>
      </c>
      <c r="O1850" s="247" t="s">
        <v>2612</v>
      </c>
      <c r="P1850" s="247"/>
      <c r="Q1850" s="247"/>
      <c r="R1850" s="247"/>
      <c r="S1850" s="247"/>
      <c r="T1850" s="247"/>
      <c r="U1850" s="247"/>
      <c r="V1850" s="247"/>
      <c r="W1850" s="247"/>
      <c r="X1850" s="247"/>
      <c r="Y1850" s="247"/>
      <c r="Z1850" s="247"/>
      <c r="AA1850" s="247"/>
      <c r="AB1850" s="247"/>
      <c r="AC1850" s="248">
        <v>11.41</v>
      </c>
      <c r="AD1850" s="248"/>
    </row>
    <row r="1851" spans="3:30">
      <c r="C1851" s="169" t="s">
        <v>2</v>
      </c>
      <c r="G1851" s="169" t="s">
        <v>2</v>
      </c>
      <c r="K1851" s="169" t="s">
        <v>2</v>
      </c>
      <c r="O1851" s="247" t="s">
        <v>2612</v>
      </c>
      <c r="P1851" s="247"/>
      <c r="Q1851" s="247"/>
      <c r="R1851" s="247"/>
      <c r="S1851" s="247"/>
      <c r="T1851" s="247"/>
      <c r="U1851" s="247"/>
      <c r="V1851" s="247"/>
      <c r="W1851" s="247"/>
      <c r="X1851" s="247"/>
      <c r="Y1851" s="247"/>
      <c r="Z1851" s="247"/>
      <c r="AA1851" s="247"/>
      <c r="AB1851" s="247"/>
      <c r="AC1851" s="248">
        <v>11.41</v>
      </c>
      <c r="AD1851" s="248"/>
    </row>
    <row r="1852" spans="3:30">
      <c r="C1852" s="169" t="s">
        <v>2</v>
      </c>
      <c r="G1852" s="169" t="s">
        <v>2</v>
      </c>
      <c r="K1852" s="169" t="s">
        <v>2</v>
      </c>
      <c r="O1852" s="247" t="s">
        <v>2613</v>
      </c>
      <c r="P1852" s="247"/>
      <c r="Q1852" s="247"/>
      <c r="R1852" s="247"/>
      <c r="S1852" s="247"/>
      <c r="T1852" s="247"/>
      <c r="U1852" s="247"/>
      <c r="V1852" s="247"/>
      <c r="W1852" s="247"/>
      <c r="X1852" s="247"/>
      <c r="Y1852" s="247"/>
      <c r="Z1852" s="247"/>
      <c r="AA1852" s="247"/>
      <c r="AB1852" s="247"/>
      <c r="AC1852" s="248">
        <v>3.26</v>
      </c>
      <c r="AD1852" s="248"/>
    </row>
    <row r="1853" spans="3:30">
      <c r="C1853" s="169" t="s">
        <v>2</v>
      </c>
      <c r="G1853" s="169" t="s">
        <v>2</v>
      </c>
      <c r="K1853" s="169" t="s">
        <v>2</v>
      </c>
      <c r="O1853" s="247" t="s">
        <v>2613</v>
      </c>
      <c r="P1853" s="247"/>
      <c r="Q1853" s="247"/>
      <c r="R1853" s="247"/>
      <c r="S1853" s="247"/>
      <c r="T1853" s="247"/>
      <c r="U1853" s="247"/>
      <c r="V1853" s="247"/>
      <c r="W1853" s="247"/>
      <c r="X1853" s="247"/>
      <c r="Y1853" s="247"/>
      <c r="Z1853" s="247"/>
      <c r="AA1853" s="247"/>
      <c r="AB1853" s="247"/>
      <c r="AC1853" s="248">
        <v>3.26</v>
      </c>
      <c r="AD1853" s="248"/>
    </row>
    <row r="1854" spans="3:30">
      <c r="C1854" s="169" t="s">
        <v>2</v>
      </c>
      <c r="G1854" s="169" t="s">
        <v>2</v>
      </c>
      <c r="K1854" s="169" t="s">
        <v>2</v>
      </c>
      <c r="O1854" s="247" t="s">
        <v>2613</v>
      </c>
      <c r="P1854" s="247"/>
      <c r="Q1854" s="247"/>
      <c r="R1854" s="247"/>
      <c r="S1854" s="247"/>
      <c r="T1854" s="247"/>
      <c r="U1854" s="247"/>
      <c r="V1854" s="247"/>
      <c r="W1854" s="247"/>
      <c r="X1854" s="247"/>
      <c r="Y1854" s="247"/>
      <c r="Z1854" s="247"/>
      <c r="AA1854" s="247"/>
      <c r="AB1854" s="247"/>
      <c r="AC1854" s="248">
        <v>4.8899999999999997</v>
      </c>
      <c r="AD1854" s="248"/>
    </row>
    <row r="1855" spans="3:30">
      <c r="C1855" s="169" t="s">
        <v>2</v>
      </c>
      <c r="G1855" s="169" t="s">
        <v>2</v>
      </c>
      <c r="K1855" s="169" t="s">
        <v>2</v>
      </c>
      <c r="O1855" s="247" t="s">
        <v>2613</v>
      </c>
      <c r="P1855" s="247"/>
      <c r="Q1855" s="247"/>
      <c r="R1855" s="247"/>
      <c r="S1855" s="247"/>
      <c r="T1855" s="247"/>
      <c r="U1855" s="247"/>
      <c r="V1855" s="247"/>
      <c r="W1855" s="247"/>
      <c r="X1855" s="247"/>
      <c r="Y1855" s="247"/>
      <c r="Z1855" s="247"/>
      <c r="AA1855" s="247"/>
      <c r="AB1855" s="247"/>
      <c r="AC1855" s="248">
        <v>4.8899999999999997</v>
      </c>
      <c r="AD1855" s="248"/>
    </row>
    <row r="1856" spans="3:30">
      <c r="C1856" s="169" t="s">
        <v>2</v>
      </c>
      <c r="G1856" s="169" t="s">
        <v>2</v>
      </c>
      <c r="K1856" s="169" t="s">
        <v>2</v>
      </c>
      <c r="O1856" s="247" t="s">
        <v>2613</v>
      </c>
      <c r="P1856" s="247"/>
      <c r="Q1856" s="247"/>
      <c r="R1856" s="247"/>
      <c r="S1856" s="247"/>
      <c r="T1856" s="247"/>
      <c r="U1856" s="247"/>
      <c r="V1856" s="247"/>
      <c r="W1856" s="247"/>
      <c r="X1856" s="247"/>
      <c r="Y1856" s="247"/>
      <c r="Z1856" s="247"/>
      <c r="AA1856" s="247"/>
      <c r="AB1856" s="247"/>
      <c r="AC1856" s="248">
        <v>6.52</v>
      </c>
      <c r="AD1856" s="248"/>
    </row>
    <row r="1857" spans="3:30">
      <c r="C1857" s="169" t="s">
        <v>2</v>
      </c>
      <c r="G1857" s="169" t="s">
        <v>2</v>
      </c>
      <c r="K1857" s="169" t="s">
        <v>2</v>
      </c>
      <c r="O1857" s="247" t="s">
        <v>2613</v>
      </c>
      <c r="P1857" s="247"/>
      <c r="Q1857" s="247"/>
      <c r="R1857" s="247"/>
      <c r="S1857" s="247"/>
      <c r="T1857" s="247"/>
      <c r="U1857" s="247"/>
      <c r="V1857" s="247"/>
      <c r="W1857" s="247"/>
      <c r="X1857" s="247"/>
      <c r="Y1857" s="247"/>
      <c r="Z1857" s="247"/>
      <c r="AA1857" s="247"/>
      <c r="AB1857" s="247"/>
      <c r="AC1857" s="248">
        <v>6.52</v>
      </c>
      <c r="AD1857" s="248"/>
    </row>
    <row r="1858" spans="3:30">
      <c r="C1858" s="169" t="s">
        <v>2</v>
      </c>
      <c r="G1858" s="169" t="s">
        <v>2</v>
      </c>
      <c r="K1858" s="169" t="s">
        <v>2</v>
      </c>
      <c r="O1858" s="247" t="s">
        <v>2613</v>
      </c>
      <c r="P1858" s="247"/>
      <c r="Q1858" s="247"/>
      <c r="R1858" s="247"/>
      <c r="S1858" s="247"/>
      <c r="T1858" s="247"/>
      <c r="U1858" s="247"/>
      <c r="V1858" s="247"/>
      <c r="W1858" s="247"/>
      <c r="X1858" s="247"/>
      <c r="Y1858" s="247"/>
      <c r="Z1858" s="247"/>
      <c r="AA1858" s="247"/>
      <c r="AB1858" s="247"/>
      <c r="AC1858" s="248">
        <v>6.52</v>
      </c>
      <c r="AD1858" s="248"/>
    </row>
    <row r="1859" spans="3:30">
      <c r="C1859" s="169" t="s">
        <v>2</v>
      </c>
      <c r="G1859" s="169" t="s">
        <v>2</v>
      </c>
      <c r="K1859" s="169" t="s">
        <v>2</v>
      </c>
      <c r="O1859" s="247" t="s">
        <v>2613</v>
      </c>
      <c r="P1859" s="247"/>
      <c r="Q1859" s="247"/>
      <c r="R1859" s="247"/>
      <c r="S1859" s="247"/>
      <c r="T1859" s="247"/>
      <c r="U1859" s="247"/>
      <c r="V1859" s="247"/>
      <c r="W1859" s="247"/>
      <c r="X1859" s="247"/>
      <c r="Y1859" s="247"/>
      <c r="Z1859" s="247"/>
      <c r="AA1859" s="247"/>
      <c r="AB1859" s="247"/>
      <c r="AC1859" s="248">
        <v>8.15</v>
      </c>
      <c r="AD1859" s="248"/>
    </row>
    <row r="1860" spans="3:30">
      <c r="C1860" s="169" t="s">
        <v>2</v>
      </c>
      <c r="G1860" s="169" t="s">
        <v>2</v>
      </c>
      <c r="K1860" s="169" t="s">
        <v>2</v>
      </c>
      <c r="O1860" s="247" t="s">
        <v>2613</v>
      </c>
      <c r="P1860" s="247"/>
      <c r="Q1860" s="247"/>
      <c r="R1860" s="247"/>
      <c r="S1860" s="247"/>
      <c r="T1860" s="247"/>
      <c r="U1860" s="247"/>
      <c r="V1860" s="247"/>
      <c r="W1860" s="247"/>
      <c r="X1860" s="247"/>
      <c r="Y1860" s="247"/>
      <c r="Z1860" s="247"/>
      <c r="AA1860" s="247"/>
      <c r="AB1860" s="247"/>
      <c r="AC1860" s="248">
        <v>9.7799999999999994</v>
      </c>
      <c r="AD1860" s="248"/>
    </row>
    <row r="1861" spans="3:30">
      <c r="C1861" s="169" t="s">
        <v>2</v>
      </c>
      <c r="G1861" s="169" t="s">
        <v>2</v>
      </c>
      <c r="K1861" s="169" t="s">
        <v>2</v>
      </c>
      <c r="O1861" s="247" t="s">
        <v>2613</v>
      </c>
      <c r="P1861" s="247"/>
      <c r="Q1861" s="247"/>
      <c r="R1861" s="247"/>
      <c r="S1861" s="247"/>
      <c r="T1861" s="247"/>
      <c r="U1861" s="247"/>
      <c r="V1861" s="247"/>
      <c r="W1861" s="247"/>
      <c r="X1861" s="247"/>
      <c r="Y1861" s="247"/>
      <c r="Z1861" s="247"/>
      <c r="AA1861" s="247"/>
      <c r="AB1861" s="247"/>
      <c r="AC1861" s="248">
        <v>9.7799999999999994</v>
      </c>
      <c r="AD1861" s="248"/>
    </row>
    <row r="1862" spans="3:30">
      <c r="C1862" s="169" t="s">
        <v>2</v>
      </c>
      <c r="G1862" s="169" t="s">
        <v>2</v>
      </c>
      <c r="K1862" s="169" t="s">
        <v>2</v>
      </c>
      <c r="O1862" s="247" t="s">
        <v>2613</v>
      </c>
      <c r="P1862" s="247"/>
      <c r="Q1862" s="247"/>
      <c r="R1862" s="247"/>
      <c r="S1862" s="247"/>
      <c r="T1862" s="247"/>
      <c r="U1862" s="247"/>
      <c r="V1862" s="247"/>
      <c r="W1862" s="247"/>
      <c r="X1862" s="247"/>
      <c r="Y1862" s="247"/>
      <c r="Z1862" s="247"/>
      <c r="AA1862" s="247"/>
      <c r="AB1862" s="247"/>
      <c r="AC1862" s="248">
        <v>9.7799999999999994</v>
      </c>
      <c r="AD1862" s="248"/>
    </row>
    <row r="1863" spans="3:30">
      <c r="C1863" s="169" t="s">
        <v>2</v>
      </c>
      <c r="G1863" s="169" t="s">
        <v>2</v>
      </c>
      <c r="K1863" s="169" t="s">
        <v>2</v>
      </c>
      <c r="O1863" s="247" t="s">
        <v>2613</v>
      </c>
      <c r="P1863" s="247"/>
      <c r="Q1863" s="247"/>
      <c r="R1863" s="247"/>
      <c r="S1863" s="247"/>
      <c r="T1863" s="247"/>
      <c r="U1863" s="247"/>
      <c r="V1863" s="247"/>
      <c r="W1863" s="247"/>
      <c r="X1863" s="247"/>
      <c r="Y1863" s="247"/>
      <c r="Z1863" s="247"/>
      <c r="AA1863" s="247"/>
      <c r="AB1863" s="247"/>
      <c r="AC1863" s="248">
        <v>9.7799999999999994</v>
      </c>
      <c r="AD1863" s="248"/>
    </row>
    <row r="1864" spans="3:30">
      <c r="C1864" s="169" t="s">
        <v>2</v>
      </c>
      <c r="G1864" s="169" t="s">
        <v>2</v>
      </c>
      <c r="K1864" s="169" t="s">
        <v>2</v>
      </c>
      <c r="O1864" s="247" t="s">
        <v>2613</v>
      </c>
      <c r="P1864" s="247"/>
      <c r="Q1864" s="247"/>
      <c r="R1864" s="247"/>
      <c r="S1864" s="247"/>
      <c r="T1864" s="247"/>
      <c r="U1864" s="247"/>
      <c r="V1864" s="247"/>
      <c r="W1864" s="247"/>
      <c r="X1864" s="247"/>
      <c r="Y1864" s="247"/>
      <c r="Z1864" s="247"/>
      <c r="AA1864" s="247"/>
      <c r="AB1864" s="247"/>
      <c r="AC1864" s="248">
        <v>11.41</v>
      </c>
      <c r="AD1864" s="248"/>
    </row>
    <row r="1865" spans="3:30">
      <c r="C1865" s="169" t="s">
        <v>2</v>
      </c>
      <c r="G1865" s="169" t="s">
        <v>2</v>
      </c>
      <c r="K1865" s="169" t="s">
        <v>2</v>
      </c>
      <c r="O1865" s="247" t="s">
        <v>2613</v>
      </c>
      <c r="P1865" s="247"/>
      <c r="Q1865" s="247"/>
      <c r="R1865" s="247"/>
      <c r="S1865" s="247"/>
      <c r="T1865" s="247"/>
      <c r="U1865" s="247"/>
      <c r="V1865" s="247"/>
      <c r="W1865" s="247"/>
      <c r="X1865" s="247"/>
      <c r="Y1865" s="247"/>
      <c r="Z1865" s="247"/>
      <c r="AA1865" s="247"/>
      <c r="AB1865" s="247"/>
      <c r="AC1865" s="248">
        <v>11.41</v>
      </c>
      <c r="AD1865" s="248"/>
    </row>
    <row r="1866" spans="3:30">
      <c r="C1866" s="169" t="s">
        <v>2</v>
      </c>
      <c r="G1866" s="169" t="s">
        <v>2</v>
      </c>
      <c r="K1866" s="169" t="s">
        <v>2</v>
      </c>
      <c r="O1866" s="247" t="s">
        <v>2614</v>
      </c>
      <c r="P1866" s="247"/>
      <c r="Q1866" s="247"/>
      <c r="R1866" s="247"/>
      <c r="S1866" s="247"/>
      <c r="T1866" s="247"/>
      <c r="U1866" s="247"/>
      <c r="V1866" s="247"/>
      <c r="W1866" s="247"/>
      <c r="X1866" s="247"/>
      <c r="Y1866" s="247"/>
      <c r="Z1866" s="247"/>
      <c r="AA1866" s="247"/>
      <c r="AB1866" s="247"/>
      <c r="AC1866" s="248">
        <v>3.82</v>
      </c>
      <c r="AD1866" s="248"/>
    </row>
    <row r="1867" spans="3:30">
      <c r="C1867" s="169" t="s">
        <v>2</v>
      </c>
      <c r="G1867" s="169" t="s">
        <v>2</v>
      </c>
      <c r="K1867" s="169" t="s">
        <v>2</v>
      </c>
      <c r="O1867" s="247" t="s">
        <v>2614</v>
      </c>
      <c r="P1867" s="247"/>
      <c r="Q1867" s="247"/>
      <c r="R1867" s="247"/>
      <c r="S1867" s="247"/>
      <c r="T1867" s="247"/>
      <c r="U1867" s="247"/>
      <c r="V1867" s="247"/>
      <c r="W1867" s="247"/>
      <c r="X1867" s="247"/>
      <c r="Y1867" s="247"/>
      <c r="Z1867" s="247"/>
      <c r="AA1867" s="247"/>
      <c r="AB1867" s="247"/>
      <c r="AC1867" s="248">
        <v>3.82</v>
      </c>
      <c r="AD1867" s="248"/>
    </row>
    <row r="1868" spans="3:30">
      <c r="C1868" s="169" t="s">
        <v>2</v>
      </c>
      <c r="G1868" s="169" t="s">
        <v>2</v>
      </c>
      <c r="K1868" s="169" t="s">
        <v>2</v>
      </c>
      <c r="O1868" s="247" t="s">
        <v>2614</v>
      </c>
      <c r="P1868" s="247"/>
      <c r="Q1868" s="247"/>
      <c r="R1868" s="247"/>
      <c r="S1868" s="247"/>
      <c r="T1868" s="247"/>
      <c r="U1868" s="247"/>
      <c r="V1868" s="247"/>
      <c r="W1868" s="247"/>
      <c r="X1868" s="247"/>
      <c r="Y1868" s="247"/>
      <c r="Z1868" s="247"/>
      <c r="AA1868" s="247"/>
      <c r="AB1868" s="247"/>
      <c r="AC1868" s="248">
        <v>3.82</v>
      </c>
      <c r="AD1868" s="248"/>
    </row>
    <row r="1869" spans="3:30">
      <c r="C1869" s="169" t="s">
        <v>2</v>
      </c>
      <c r="G1869" s="169" t="s">
        <v>2</v>
      </c>
      <c r="K1869" s="169" t="s">
        <v>2</v>
      </c>
      <c r="O1869" s="247" t="s">
        <v>2614</v>
      </c>
      <c r="P1869" s="247"/>
      <c r="Q1869" s="247"/>
      <c r="R1869" s="247"/>
      <c r="S1869" s="247"/>
      <c r="T1869" s="247"/>
      <c r="U1869" s="247"/>
      <c r="V1869" s="247"/>
      <c r="W1869" s="247"/>
      <c r="X1869" s="247"/>
      <c r="Y1869" s="247"/>
      <c r="Z1869" s="247"/>
      <c r="AA1869" s="247"/>
      <c r="AB1869" s="247"/>
      <c r="AC1869" s="248">
        <v>3.82</v>
      </c>
      <c r="AD1869" s="248"/>
    </row>
    <row r="1870" spans="3:30">
      <c r="C1870" s="169" t="s">
        <v>2</v>
      </c>
      <c r="G1870" s="169" t="s">
        <v>2</v>
      </c>
      <c r="K1870" s="169" t="s">
        <v>2</v>
      </c>
      <c r="O1870" s="247" t="s">
        <v>2614</v>
      </c>
      <c r="P1870" s="247"/>
      <c r="Q1870" s="247"/>
      <c r="R1870" s="247"/>
      <c r="S1870" s="247"/>
      <c r="T1870" s="247"/>
      <c r="U1870" s="247"/>
      <c r="V1870" s="247"/>
      <c r="W1870" s="247"/>
      <c r="X1870" s="247"/>
      <c r="Y1870" s="247"/>
      <c r="Z1870" s="247"/>
      <c r="AA1870" s="247"/>
      <c r="AB1870" s="247"/>
      <c r="AC1870" s="248">
        <v>3.82</v>
      </c>
      <c r="AD1870" s="248"/>
    </row>
    <row r="1871" spans="3:30">
      <c r="C1871" s="169" t="s">
        <v>2</v>
      </c>
      <c r="G1871" s="169" t="s">
        <v>2</v>
      </c>
      <c r="K1871" s="169" t="s">
        <v>2</v>
      </c>
      <c r="O1871" s="247" t="s">
        <v>2614</v>
      </c>
      <c r="P1871" s="247"/>
      <c r="Q1871" s="247"/>
      <c r="R1871" s="247"/>
      <c r="S1871" s="247"/>
      <c r="T1871" s="247"/>
      <c r="U1871" s="247"/>
      <c r="V1871" s="247"/>
      <c r="W1871" s="247"/>
      <c r="X1871" s="247"/>
      <c r="Y1871" s="247"/>
      <c r="Z1871" s="247"/>
      <c r="AA1871" s="247"/>
      <c r="AB1871" s="247"/>
      <c r="AC1871" s="248">
        <v>3.82</v>
      </c>
      <c r="AD1871" s="248"/>
    </row>
    <row r="1872" spans="3:30">
      <c r="C1872" s="169" t="s">
        <v>2</v>
      </c>
      <c r="G1872" s="169" t="s">
        <v>2</v>
      </c>
      <c r="K1872" s="169" t="s">
        <v>2</v>
      </c>
      <c r="O1872" s="247" t="s">
        <v>2614</v>
      </c>
      <c r="P1872" s="247"/>
      <c r="Q1872" s="247"/>
      <c r="R1872" s="247"/>
      <c r="S1872" s="247"/>
      <c r="T1872" s="247"/>
      <c r="U1872" s="247"/>
      <c r="V1872" s="247"/>
      <c r="W1872" s="247"/>
      <c r="X1872" s="247"/>
      <c r="Y1872" s="247"/>
      <c r="Z1872" s="247"/>
      <c r="AA1872" s="247"/>
      <c r="AB1872" s="247"/>
      <c r="AC1872" s="248">
        <v>5.09</v>
      </c>
      <c r="AD1872" s="248"/>
    </row>
    <row r="1873" spans="1:30">
      <c r="C1873" s="169" t="s">
        <v>2</v>
      </c>
      <c r="G1873" s="169" t="s">
        <v>2</v>
      </c>
      <c r="K1873" s="169" t="s">
        <v>2</v>
      </c>
      <c r="O1873" s="247" t="s">
        <v>2614</v>
      </c>
      <c r="P1873" s="247"/>
      <c r="Q1873" s="247"/>
      <c r="R1873" s="247"/>
      <c r="S1873" s="247"/>
      <c r="T1873" s="247"/>
      <c r="U1873" s="247"/>
      <c r="V1873" s="247"/>
      <c r="W1873" s="247"/>
      <c r="X1873" s="247"/>
      <c r="Y1873" s="247"/>
      <c r="Z1873" s="247"/>
      <c r="AA1873" s="247"/>
      <c r="AB1873" s="247"/>
      <c r="AC1873" s="248">
        <v>5.09</v>
      </c>
      <c r="AD1873" s="248"/>
    </row>
    <row r="1874" spans="1:30">
      <c r="C1874" s="169" t="s">
        <v>2</v>
      </c>
      <c r="G1874" s="169" t="s">
        <v>2</v>
      </c>
      <c r="K1874" s="169" t="s">
        <v>2</v>
      </c>
      <c r="O1874" s="247" t="s">
        <v>2614</v>
      </c>
      <c r="P1874" s="247"/>
      <c r="Q1874" s="247"/>
      <c r="R1874" s="247"/>
      <c r="S1874" s="247"/>
      <c r="T1874" s="247"/>
      <c r="U1874" s="247"/>
      <c r="V1874" s="247"/>
      <c r="W1874" s="247"/>
      <c r="X1874" s="247"/>
      <c r="Y1874" s="247"/>
      <c r="Z1874" s="247"/>
      <c r="AA1874" s="247"/>
      <c r="AB1874" s="247"/>
      <c r="AC1874" s="248">
        <v>5.09</v>
      </c>
      <c r="AD1874" s="248"/>
    </row>
    <row r="1875" spans="1:30">
      <c r="C1875" s="169" t="s">
        <v>2</v>
      </c>
      <c r="G1875" s="169" t="s">
        <v>2</v>
      </c>
      <c r="K1875" s="169" t="s">
        <v>2</v>
      </c>
      <c r="O1875" s="247" t="s">
        <v>2614</v>
      </c>
      <c r="P1875" s="247"/>
      <c r="Q1875" s="247"/>
      <c r="R1875" s="247"/>
      <c r="S1875" s="247"/>
      <c r="T1875" s="247"/>
      <c r="U1875" s="247"/>
      <c r="V1875" s="247"/>
      <c r="W1875" s="247"/>
      <c r="X1875" s="247"/>
      <c r="Y1875" s="247"/>
      <c r="Z1875" s="247"/>
      <c r="AA1875" s="247"/>
      <c r="AB1875" s="247"/>
      <c r="AC1875" s="248">
        <v>5.09</v>
      </c>
      <c r="AD1875" s="248"/>
    </row>
    <row r="1876" spans="1:30">
      <c r="C1876" s="169" t="s">
        <v>2</v>
      </c>
      <c r="G1876" s="169" t="s">
        <v>2</v>
      </c>
      <c r="K1876" s="169" t="s">
        <v>2</v>
      </c>
      <c r="O1876" s="247" t="s">
        <v>2614</v>
      </c>
      <c r="P1876" s="247"/>
      <c r="Q1876" s="247"/>
      <c r="R1876" s="247"/>
      <c r="S1876" s="247"/>
      <c r="T1876" s="247"/>
      <c r="U1876" s="247"/>
      <c r="V1876" s="247"/>
      <c r="W1876" s="247"/>
      <c r="X1876" s="247"/>
      <c r="Y1876" s="247"/>
      <c r="Z1876" s="247"/>
      <c r="AA1876" s="247"/>
      <c r="AB1876" s="247"/>
      <c r="AC1876" s="248">
        <v>5.09</v>
      </c>
      <c r="AD1876" s="248"/>
    </row>
    <row r="1877" spans="1:30">
      <c r="C1877" s="169" t="s">
        <v>2</v>
      </c>
      <c r="G1877" s="169" t="s">
        <v>2</v>
      </c>
      <c r="K1877" s="169" t="s">
        <v>2</v>
      </c>
      <c r="O1877" s="247" t="s">
        <v>2614</v>
      </c>
      <c r="P1877" s="247"/>
      <c r="Q1877" s="247"/>
      <c r="R1877" s="247"/>
      <c r="S1877" s="247"/>
      <c r="T1877" s="247"/>
      <c r="U1877" s="247"/>
      <c r="V1877" s="247"/>
      <c r="W1877" s="247"/>
      <c r="X1877" s="247"/>
      <c r="Y1877" s="247"/>
      <c r="Z1877" s="247"/>
      <c r="AA1877" s="247"/>
      <c r="AB1877" s="247"/>
      <c r="AC1877" s="248">
        <v>5.0999999999999996</v>
      </c>
      <c r="AD1877" s="248"/>
    </row>
    <row r="1878" spans="1:30">
      <c r="C1878" s="169" t="s">
        <v>2</v>
      </c>
      <c r="G1878" s="169" t="s">
        <v>2</v>
      </c>
      <c r="K1878" s="169" t="s">
        <v>2</v>
      </c>
      <c r="O1878" s="247" t="s">
        <v>2614</v>
      </c>
      <c r="P1878" s="247"/>
      <c r="Q1878" s="247"/>
      <c r="R1878" s="247"/>
      <c r="S1878" s="247"/>
      <c r="T1878" s="247"/>
      <c r="U1878" s="247"/>
      <c r="V1878" s="247"/>
      <c r="W1878" s="247"/>
      <c r="X1878" s="247"/>
      <c r="Y1878" s="247"/>
      <c r="Z1878" s="247"/>
      <c r="AA1878" s="247"/>
      <c r="AB1878" s="247"/>
      <c r="AC1878" s="248">
        <v>10.18</v>
      </c>
      <c r="AD1878" s="248"/>
    </row>
    <row r="1879" spans="1:30">
      <c r="C1879" s="169" t="s">
        <v>2</v>
      </c>
      <c r="G1879" s="169" t="s">
        <v>2</v>
      </c>
      <c r="K1879" s="169" t="s">
        <v>2</v>
      </c>
      <c r="O1879" s="247" t="s">
        <v>2614</v>
      </c>
      <c r="P1879" s="247"/>
      <c r="Q1879" s="247"/>
      <c r="R1879" s="247"/>
      <c r="S1879" s="247"/>
      <c r="T1879" s="247"/>
      <c r="U1879" s="247"/>
      <c r="V1879" s="247"/>
      <c r="W1879" s="247"/>
      <c r="X1879" s="247"/>
      <c r="Y1879" s="247"/>
      <c r="Z1879" s="247"/>
      <c r="AA1879" s="247"/>
      <c r="AB1879" s="247"/>
      <c r="AC1879" s="248">
        <v>10.18</v>
      </c>
      <c r="AD1879" s="248"/>
    </row>
    <row r="1880" spans="1:30">
      <c r="C1880" s="169" t="s">
        <v>2</v>
      </c>
      <c r="G1880" s="169" t="s">
        <v>2</v>
      </c>
      <c r="K1880" s="169" t="s">
        <v>2</v>
      </c>
      <c r="O1880" s="247" t="s">
        <v>2615</v>
      </c>
      <c r="P1880" s="247"/>
      <c r="Q1880" s="247"/>
      <c r="R1880" s="247"/>
      <c r="S1880" s="247"/>
      <c r="T1880" s="247"/>
      <c r="U1880" s="247"/>
      <c r="V1880" s="247"/>
      <c r="W1880" s="247"/>
      <c r="X1880" s="247"/>
      <c r="Y1880" s="247"/>
      <c r="Z1880" s="247"/>
      <c r="AA1880" s="247"/>
      <c r="AB1880" s="247"/>
      <c r="AC1880" s="248">
        <v>18.05</v>
      </c>
      <c r="AD1880" s="248"/>
    </row>
    <row r="1881" spans="1:30">
      <c r="C1881" s="169" t="s">
        <v>2</v>
      </c>
      <c r="G1881" s="169" t="s">
        <v>2</v>
      </c>
      <c r="K1881" s="169" t="s">
        <v>2</v>
      </c>
      <c r="O1881" s="247" t="s">
        <v>2615</v>
      </c>
      <c r="P1881" s="247"/>
      <c r="Q1881" s="247"/>
      <c r="R1881" s="247"/>
      <c r="S1881" s="247"/>
      <c r="T1881" s="247"/>
      <c r="U1881" s="247"/>
      <c r="V1881" s="247"/>
      <c r="W1881" s="247"/>
      <c r="X1881" s="247"/>
      <c r="Y1881" s="247"/>
      <c r="Z1881" s="247"/>
      <c r="AA1881" s="247"/>
      <c r="AB1881" s="247"/>
      <c r="AC1881" s="248">
        <v>18.059999999999999</v>
      </c>
      <c r="AD1881" s="248"/>
    </row>
    <row r="1882" spans="1:30">
      <c r="C1882" s="169" t="s">
        <v>2</v>
      </c>
      <c r="G1882" s="169" t="s">
        <v>2</v>
      </c>
      <c r="K1882" s="169" t="s">
        <v>2</v>
      </c>
      <c r="O1882" s="247" t="s">
        <v>2616</v>
      </c>
      <c r="P1882" s="247"/>
      <c r="Q1882" s="247"/>
      <c r="R1882" s="247"/>
      <c r="S1882" s="247"/>
      <c r="T1882" s="247"/>
      <c r="U1882" s="247"/>
      <c r="V1882" s="247"/>
      <c r="W1882" s="247"/>
      <c r="X1882" s="247"/>
      <c r="Y1882" s="247"/>
      <c r="Z1882" s="247"/>
      <c r="AA1882" s="247"/>
      <c r="AB1882" s="247"/>
      <c r="AC1882" s="248">
        <v>47.28</v>
      </c>
      <c r="AD1882" s="248"/>
    </row>
    <row r="1883" spans="1:30">
      <c r="C1883" s="169" t="s">
        <v>2</v>
      </c>
      <c r="G1883" s="169" t="s">
        <v>2</v>
      </c>
      <c r="K1883" s="169" t="s">
        <v>2</v>
      </c>
      <c r="O1883" s="247" t="s">
        <v>2617</v>
      </c>
      <c r="P1883" s="247"/>
      <c r="Q1883" s="247"/>
      <c r="R1883" s="247"/>
      <c r="S1883" s="247"/>
      <c r="T1883" s="247"/>
      <c r="U1883" s="247"/>
      <c r="V1883" s="247"/>
      <c r="W1883" s="247"/>
      <c r="X1883" s="247"/>
      <c r="Y1883" s="247"/>
      <c r="Z1883" s="247"/>
      <c r="AA1883" s="247"/>
      <c r="AB1883" s="247"/>
      <c r="AC1883" s="248">
        <v>47.28</v>
      </c>
      <c r="AD1883" s="248"/>
    </row>
    <row r="1884" spans="1:30">
      <c r="C1884" s="169" t="s">
        <v>2</v>
      </c>
      <c r="G1884" s="169" t="s">
        <v>2</v>
      </c>
      <c r="K1884" s="169" t="s">
        <v>2</v>
      </c>
      <c r="O1884" s="247" t="s">
        <v>2618</v>
      </c>
      <c r="P1884" s="247"/>
      <c r="Q1884" s="247"/>
      <c r="R1884" s="247"/>
      <c r="S1884" s="247"/>
      <c r="T1884" s="247"/>
      <c r="U1884" s="247"/>
      <c r="V1884" s="247"/>
      <c r="W1884" s="247"/>
      <c r="X1884" s="247"/>
      <c r="Y1884" s="247"/>
      <c r="Z1884" s="247"/>
      <c r="AA1884" s="247"/>
      <c r="AB1884" s="247"/>
      <c r="AC1884" s="248">
        <v>47.28</v>
      </c>
      <c r="AD1884" s="248"/>
    </row>
    <row r="1885" spans="1:30">
      <c r="C1885" s="169" t="s">
        <v>2</v>
      </c>
      <c r="G1885" s="169" t="s">
        <v>2</v>
      </c>
      <c r="K1885" s="169" t="s">
        <v>2</v>
      </c>
      <c r="O1885" s="247" t="s">
        <v>2619</v>
      </c>
      <c r="P1885" s="247"/>
      <c r="Q1885" s="247"/>
      <c r="R1885" s="247"/>
      <c r="S1885" s="247"/>
      <c r="T1885" s="247"/>
      <c r="U1885" s="247"/>
      <c r="V1885" s="247"/>
      <c r="W1885" s="247"/>
      <c r="X1885" s="247"/>
      <c r="Y1885" s="247"/>
      <c r="Z1885" s="247"/>
      <c r="AA1885" s="247"/>
      <c r="AB1885" s="247"/>
      <c r="AC1885" s="248">
        <v>37.79</v>
      </c>
      <c r="AD1885" s="248"/>
    </row>
    <row r="1886" spans="1:30" ht="11.25" customHeight="1"/>
    <row r="1887" spans="1:30" ht="12" customHeight="1"/>
    <row r="1888" spans="1:30" ht="13.5" customHeight="1">
      <c r="A1888" s="227" t="s">
        <v>1568</v>
      </c>
      <c r="B1888" s="227"/>
      <c r="C1888" s="227"/>
      <c r="D1888" s="227"/>
      <c r="E1888" s="227"/>
      <c r="F1888" s="227"/>
      <c r="G1888" s="227"/>
      <c r="H1888" s="227"/>
      <c r="I1888" s="227"/>
      <c r="J1888" s="227"/>
      <c r="K1888" s="227"/>
      <c r="L1888" s="227"/>
      <c r="M1888" s="227"/>
      <c r="R1888" s="228" t="s">
        <v>2620</v>
      </c>
      <c r="S1888" s="228"/>
      <c r="T1888" s="228"/>
      <c r="U1888" s="228"/>
      <c r="V1888" s="228"/>
      <c r="W1888" s="228"/>
      <c r="X1888" s="228"/>
      <c r="Y1888" s="228"/>
      <c r="Z1888" s="228"/>
      <c r="AA1888" s="228"/>
      <c r="AB1888" s="228"/>
      <c r="AC1888" s="228"/>
      <c r="AD1888" s="228"/>
    </row>
    <row r="1889" spans="1:30" ht="25.5" customHeight="1">
      <c r="C1889" s="237" t="s">
        <v>347</v>
      </c>
      <c r="D1889" s="237"/>
      <c r="E1889" s="237"/>
      <c r="F1889" s="237"/>
      <c r="G1889" s="237"/>
      <c r="H1889" s="237"/>
      <c r="I1889" s="237"/>
      <c r="J1889" s="237"/>
      <c r="K1889" s="237"/>
      <c r="L1889" s="237"/>
      <c r="M1889" s="237"/>
      <c r="N1889" s="237"/>
      <c r="O1889" s="237"/>
      <c r="P1889" s="237"/>
      <c r="Q1889" s="237"/>
      <c r="R1889" s="237"/>
      <c r="S1889" s="237"/>
      <c r="T1889" s="237"/>
      <c r="U1889" s="237"/>
      <c r="V1889" s="237"/>
      <c r="W1889" s="237"/>
      <c r="X1889" s="237"/>
      <c r="Y1889" s="237"/>
      <c r="Z1889" s="237"/>
      <c r="AA1889" s="237"/>
      <c r="AB1889" s="237"/>
      <c r="AC1889" s="237"/>
    </row>
    <row r="1890" spans="1:30" ht="7.5" customHeight="1"/>
    <row r="1891" spans="1:30" ht="18.75" customHeight="1">
      <c r="I1891" s="243" t="s">
        <v>348</v>
      </c>
      <c r="J1891" s="243"/>
      <c r="K1891" s="243"/>
      <c r="L1891" s="243"/>
      <c r="M1891" s="243"/>
      <c r="N1891" s="243"/>
      <c r="O1891" s="243"/>
      <c r="P1891" s="243"/>
      <c r="S1891" s="244" t="s">
        <v>1517</v>
      </c>
      <c r="T1891" s="244"/>
      <c r="U1891" s="244"/>
      <c r="V1891" s="244"/>
      <c r="W1891" s="244"/>
      <c r="X1891" s="244"/>
      <c r="Y1891" s="244"/>
    </row>
    <row r="1892" spans="1:30" ht="6.75" customHeight="1"/>
    <row r="1893" spans="1:30" ht="14.25" customHeight="1">
      <c r="A1893" s="250" t="s">
        <v>667</v>
      </c>
      <c r="B1893" s="250"/>
      <c r="C1893" s="250"/>
      <c r="D1893" s="250"/>
      <c r="E1893" s="250"/>
      <c r="F1893" s="250"/>
      <c r="G1893" s="250"/>
      <c r="H1893" s="250"/>
      <c r="I1893" s="250"/>
      <c r="J1893" s="250"/>
      <c r="K1893" s="250"/>
      <c r="L1893" s="250"/>
      <c r="M1893" s="250"/>
      <c r="N1893" s="250"/>
      <c r="O1893" s="250"/>
    </row>
    <row r="1894" spans="1:30">
      <c r="B1894" s="251" t="s">
        <v>350</v>
      </c>
      <c r="C1894" s="251"/>
      <c r="D1894" s="251"/>
      <c r="F1894" s="251" t="s">
        <v>351</v>
      </c>
      <c r="G1894" s="251"/>
      <c r="H1894" s="251"/>
      <c r="I1894" s="251"/>
      <c r="J1894" s="251" t="s">
        <v>352</v>
      </c>
      <c r="K1894" s="251"/>
      <c r="L1894" s="251"/>
      <c r="N1894" s="251" t="s">
        <v>353</v>
      </c>
      <c r="O1894" s="251"/>
      <c r="P1894" s="251"/>
      <c r="Q1894" s="251"/>
      <c r="R1894" s="251"/>
      <c r="S1894" s="251"/>
      <c r="T1894" s="251"/>
      <c r="U1894" s="251"/>
      <c r="V1894" s="251"/>
      <c r="W1894" s="251"/>
      <c r="X1894" s="251"/>
      <c r="Y1894" s="251"/>
      <c r="Z1894" s="251"/>
      <c r="AA1894" s="251"/>
      <c r="AC1894" s="252" t="s">
        <v>354</v>
      </c>
      <c r="AD1894" s="252"/>
    </row>
    <row r="1895" spans="1:30">
      <c r="B1895" s="229" t="s">
        <v>2103</v>
      </c>
      <c r="C1895" s="229"/>
      <c r="D1895" s="229"/>
      <c r="F1895" s="229" t="s">
        <v>1693</v>
      </c>
      <c r="G1895" s="229"/>
      <c r="H1895" s="229"/>
      <c r="I1895" s="229"/>
      <c r="J1895" s="229" t="s">
        <v>465</v>
      </c>
      <c r="K1895" s="229"/>
      <c r="L1895" s="229"/>
      <c r="N1895" s="229" t="s">
        <v>466</v>
      </c>
      <c r="O1895" s="229"/>
      <c r="P1895" s="229"/>
      <c r="Q1895" s="229"/>
      <c r="R1895" s="229"/>
      <c r="S1895" s="229"/>
      <c r="T1895" s="229"/>
      <c r="U1895" s="229"/>
      <c r="V1895" s="229"/>
      <c r="W1895" s="229"/>
      <c r="X1895" s="229"/>
      <c r="Y1895" s="229"/>
      <c r="Z1895" s="229"/>
      <c r="AA1895" s="229"/>
      <c r="AC1895" s="249">
        <v>4791.83</v>
      </c>
      <c r="AD1895" s="249"/>
    </row>
    <row r="1896" spans="1:30">
      <c r="C1896" s="169" t="s">
        <v>2</v>
      </c>
      <c r="G1896" s="169" t="s">
        <v>2</v>
      </c>
      <c r="K1896" s="169" t="s">
        <v>2</v>
      </c>
      <c r="O1896" s="247" t="s">
        <v>2621</v>
      </c>
      <c r="P1896" s="247"/>
      <c r="Q1896" s="247"/>
      <c r="R1896" s="247"/>
      <c r="S1896" s="247"/>
      <c r="T1896" s="247"/>
      <c r="U1896" s="247"/>
      <c r="V1896" s="247"/>
      <c r="W1896" s="247"/>
      <c r="X1896" s="247"/>
      <c r="Y1896" s="247"/>
      <c r="Z1896" s="247"/>
      <c r="AA1896" s="247"/>
      <c r="AB1896" s="247"/>
      <c r="AC1896" s="248">
        <v>87</v>
      </c>
      <c r="AD1896" s="248"/>
    </row>
    <row r="1897" spans="1:30">
      <c r="C1897" s="169" t="s">
        <v>2</v>
      </c>
      <c r="G1897" s="169" t="s">
        <v>2</v>
      </c>
      <c r="K1897" s="169" t="s">
        <v>2</v>
      </c>
      <c r="O1897" s="247" t="s">
        <v>2621</v>
      </c>
      <c r="P1897" s="247"/>
      <c r="Q1897" s="247"/>
      <c r="R1897" s="247"/>
      <c r="S1897" s="247"/>
      <c r="T1897" s="247"/>
      <c r="U1897" s="247"/>
      <c r="V1897" s="247"/>
      <c r="W1897" s="247"/>
      <c r="X1897" s="247"/>
      <c r="Y1897" s="247"/>
      <c r="Z1897" s="247"/>
      <c r="AA1897" s="247"/>
      <c r="AB1897" s="247"/>
      <c r="AC1897" s="248">
        <v>87</v>
      </c>
      <c r="AD1897" s="248"/>
    </row>
    <row r="1898" spans="1:30">
      <c r="C1898" s="169" t="s">
        <v>2</v>
      </c>
      <c r="G1898" s="169" t="s">
        <v>2</v>
      </c>
      <c r="K1898" s="169" t="s">
        <v>2</v>
      </c>
      <c r="O1898" s="247" t="s">
        <v>2621</v>
      </c>
      <c r="P1898" s="247"/>
      <c r="Q1898" s="247"/>
      <c r="R1898" s="247"/>
      <c r="S1898" s="247"/>
      <c r="T1898" s="247"/>
      <c r="U1898" s="247"/>
      <c r="V1898" s="247"/>
      <c r="W1898" s="247"/>
      <c r="X1898" s="247"/>
      <c r="Y1898" s="247"/>
      <c r="Z1898" s="247"/>
      <c r="AA1898" s="247"/>
      <c r="AB1898" s="247"/>
      <c r="AC1898" s="248">
        <v>116</v>
      </c>
      <c r="AD1898" s="248"/>
    </row>
    <row r="1899" spans="1:30">
      <c r="C1899" s="169" t="s">
        <v>2</v>
      </c>
      <c r="G1899" s="169" t="s">
        <v>2</v>
      </c>
      <c r="K1899" s="169" t="s">
        <v>2</v>
      </c>
      <c r="O1899" s="247" t="s">
        <v>2621</v>
      </c>
      <c r="P1899" s="247"/>
      <c r="Q1899" s="247"/>
      <c r="R1899" s="247"/>
      <c r="S1899" s="247"/>
      <c r="T1899" s="247"/>
      <c r="U1899" s="247"/>
      <c r="V1899" s="247"/>
      <c r="W1899" s="247"/>
      <c r="X1899" s="247"/>
      <c r="Y1899" s="247"/>
      <c r="Z1899" s="247"/>
      <c r="AA1899" s="247"/>
      <c r="AB1899" s="247"/>
      <c r="AC1899" s="248">
        <v>116</v>
      </c>
      <c r="AD1899" s="248"/>
    </row>
    <row r="1900" spans="1:30">
      <c r="C1900" s="169" t="s">
        <v>2</v>
      </c>
      <c r="G1900" s="169" t="s">
        <v>2</v>
      </c>
      <c r="K1900" s="169" t="s">
        <v>2</v>
      </c>
      <c r="O1900" s="247" t="s">
        <v>2621</v>
      </c>
      <c r="P1900" s="247"/>
      <c r="Q1900" s="247"/>
      <c r="R1900" s="247"/>
      <c r="S1900" s="247"/>
      <c r="T1900" s="247"/>
      <c r="U1900" s="247"/>
      <c r="V1900" s="247"/>
      <c r="W1900" s="247"/>
      <c r="X1900" s="247"/>
      <c r="Y1900" s="247"/>
      <c r="Z1900" s="247"/>
      <c r="AA1900" s="247"/>
      <c r="AB1900" s="247"/>
      <c r="AC1900" s="248">
        <v>145</v>
      </c>
      <c r="AD1900" s="248"/>
    </row>
    <row r="1901" spans="1:30">
      <c r="C1901" s="169" t="s">
        <v>2</v>
      </c>
      <c r="G1901" s="169" t="s">
        <v>2</v>
      </c>
      <c r="K1901" s="169" t="s">
        <v>2</v>
      </c>
      <c r="O1901" s="247" t="s">
        <v>2621</v>
      </c>
      <c r="P1901" s="247"/>
      <c r="Q1901" s="247"/>
      <c r="R1901" s="247"/>
      <c r="S1901" s="247"/>
      <c r="T1901" s="247"/>
      <c r="U1901" s="247"/>
      <c r="V1901" s="247"/>
      <c r="W1901" s="247"/>
      <c r="X1901" s="247"/>
      <c r="Y1901" s="247"/>
      <c r="Z1901" s="247"/>
      <c r="AA1901" s="247"/>
      <c r="AB1901" s="247"/>
      <c r="AC1901" s="248">
        <v>145</v>
      </c>
      <c r="AD1901" s="248"/>
    </row>
    <row r="1902" spans="1:30">
      <c r="C1902" s="169" t="s">
        <v>2</v>
      </c>
      <c r="G1902" s="169" t="s">
        <v>2</v>
      </c>
      <c r="K1902" s="169" t="s">
        <v>2</v>
      </c>
      <c r="O1902" s="247" t="s">
        <v>2621</v>
      </c>
      <c r="P1902" s="247"/>
      <c r="Q1902" s="247"/>
      <c r="R1902" s="247"/>
      <c r="S1902" s="247"/>
      <c r="T1902" s="247"/>
      <c r="U1902" s="247"/>
      <c r="V1902" s="247"/>
      <c r="W1902" s="247"/>
      <c r="X1902" s="247"/>
      <c r="Y1902" s="247"/>
      <c r="Z1902" s="247"/>
      <c r="AA1902" s="247"/>
      <c r="AB1902" s="247"/>
      <c r="AC1902" s="248">
        <v>145</v>
      </c>
      <c r="AD1902" s="248"/>
    </row>
    <row r="1903" spans="1:30">
      <c r="C1903" s="169" t="s">
        <v>2</v>
      </c>
      <c r="G1903" s="169" t="s">
        <v>2</v>
      </c>
      <c r="K1903" s="169" t="s">
        <v>2</v>
      </c>
      <c r="O1903" s="247" t="s">
        <v>2621</v>
      </c>
      <c r="P1903" s="247"/>
      <c r="Q1903" s="247"/>
      <c r="R1903" s="247"/>
      <c r="S1903" s="247"/>
      <c r="T1903" s="247"/>
      <c r="U1903" s="247"/>
      <c r="V1903" s="247"/>
      <c r="W1903" s="247"/>
      <c r="X1903" s="247"/>
      <c r="Y1903" s="247"/>
      <c r="Z1903" s="247"/>
      <c r="AA1903" s="247"/>
      <c r="AB1903" s="247"/>
      <c r="AC1903" s="248">
        <v>145</v>
      </c>
      <c r="AD1903" s="248"/>
    </row>
    <row r="1904" spans="1:30">
      <c r="C1904" s="169" t="s">
        <v>2</v>
      </c>
      <c r="G1904" s="169" t="s">
        <v>2</v>
      </c>
      <c r="K1904" s="169" t="s">
        <v>2</v>
      </c>
      <c r="O1904" s="247" t="s">
        <v>2621</v>
      </c>
      <c r="P1904" s="247"/>
      <c r="Q1904" s="247"/>
      <c r="R1904" s="247"/>
      <c r="S1904" s="247"/>
      <c r="T1904" s="247"/>
      <c r="U1904" s="247"/>
      <c r="V1904" s="247"/>
      <c r="W1904" s="247"/>
      <c r="X1904" s="247"/>
      <c r="Y1904" s="247"/>
      <c r="Z1904" s="247"/>
      <c r="AA1904" s="247"/>
      <c r="AB1904" s="247"/>
      <c r="AC1904" s="248">
        <v>174</v>
      </c>
      <c r="AD1904" s="248"/>
    </row>
    <row r="1905" spans="3:30">
      <c r="C1905" s="169" t="s">
        <v>2</v>
      </c>
      <c r="G1905" s="169" t="s">
        <v>2</v>
      </c>
      <c r="K1905" s="169" t="s">
        <v>2</v>
      </c>
      <c r="O1905" s="247" t="s">
        <v>2621</v>
      </c>
      <c r="P1905" s="247"/>
      <c r="Q1905" s="247"/>
      <c r="R1905" s="247"/>
      <c r="S1905" s="247"/>
      <c r="T1905" s="247"/>
      <c r="U1905" s="247"/>
      <c r="V1905" s="247"/>
      <c r="W1905" s="247"/>
      <c r="X1905" s="247"/>
      <c r="Y1905" s="247"/>
      <c r="Z1905" s="247"/>
      <c r="AA1905" s="247"/>
      <c r="AB1905" s="247"/>
      <c r="AC1905" s="248">
        <v>203</v>
      </c>
      <c r="AD1905" s="248"/>
    </row>
    <row r="1906" spans="3:30">
      <c r="C1906" s="169" t="s">
        <v>2</v>
      </c>
      <c r="G1906" s="169" t="s">
        <v>2</v>
      </c>
      <c r="K1906" s="169" t="s">
        <v>2</v>
      </c>
      <c r="O1906" s="247" t="s">
        <v>2621</v>
      </c>
      <c r="P1906" s="247"/>
      <c r="Q1906" s="247"/>
      <c r="R1906" s="247"/>
      <c r="S1906" s="247"/>
      <c r="T1906" s="247"/>
      <c r="U1906" s="247"/>
      <c r="V1906" s="247"/>
      <c r="W1906" s="247"/>
      <c r="X1906" s="247"/>
      <c r="Y1906" s="247"/>
      <c r="Z1906" s="247"/>
      <c r="AA1906" s="247"/>
      <c r="AB1906" s="247"/>
      <c r="AC1906" s="248">
        <v>203</v>
      </c>
      <c r="AD1906" s="248"/>
    </row>
    <row r="1907" spans="3:30">
      <c r="C1907" s="169" t="s">
        <v>2</v>
      </c>
      <c r="G1907" s="169" t="s">
        <v>2</v>
      </c>
      <c r="K1907" s="169" t="s">
        <v>2</v>
      </c>
      <c r="O1907" s="247" t="s">
        <v>2621</v>
      </c>
      <c r="P1907" s="247"/>
      <c r="Q1907" s="247"/>
      <c r="R1907" s="247"/>
      <c r="S1907" s="247"/>
      <c r="T1907" s="247"/>
      <c r="U1907" s="247"/>
      <c r="V1907" s="247"/>
      <c r="W1907" s="247"/>
      <c r="X1907" s="247"/>
      <c r="Y1907" s="247"/>
      <c r="Z1907" s="247"/>
      <c r="AA1907" s="247"/>
      <c r="AB1907" s="247"/>
      <c r="AC1907" s="248">
        <v>203</v>
      </c>
      <c r="AD1907" s="248"/>
    </row>
    <row r="1908" spans="3:30">
      <c r="C1908" s="169" t="s">
        <v>2</v>
      </c>
      <c r="G1908" s="169" t="s">
        <v>2</v>
      </c>
      <c r="K1908" s="169" t="s">
        <v>2</v>
      </c>
      <c r="O1908" s="247" t="s">
        <v>2621</v>
      </c>
      <c r="P1908" s="247"/>
      <c r="Q1908" s="247"/>
      <c r="R1908" s="247"/>
      <c r="S1908" s="247"/>
      <c r="T1908" s="247"/>
      <c r="U1908" s="247"/>
      <c r="V1908" s="247"/>
      <c r="W1908" s="247"/>
      <c r="X1908" s="247"/>
      <c r="Y1908" s="247"/>
      <c r="Z1908" s="247"/>
      <c r="AA1908" s="247"/>
      <c r="AB1908" s="247"/>
      <c r="AC1908" s="248">
        <v>203</v>
      </c>
      <c r="AD1908" s="248"/>
    </row>
    <row r="1909" spans="3:30">
      <c r="C1909" s="169" t="s">
        <v>2</v>
      </c>
      <c r="G1909" s="169" t="s">
        <v>2</v>
      </c>
      <c r="K1909" s="169" t="s">
        <v>2</v>
      </c>
      <c r="O1909" s="247" t="s">
        <v>2621</v>
      </c>
      <c r="P1909" s="247"/>
      <c r="Q1909" s="247"/>
      <c r="R1909" s="247"/>
      <c r="S1909" s="247"/>
      <c r="T1909" s="247"/>
      <c r="U1909" s="247"/>
      <c r="V1909" s="247"/>
      <c r="W1909" s="247"/>
      <c r="X1909" s="247"/>
      <c r="Y1909" s="247"/>
      <c r="Z1909" s="247"/>
      <c r="AA1909" s="247"/>
      <c r="AB1909" s="247"/>
      <c r="AC1909" s="248">
        <v>232</v>
      </c>
      <c r="AD1909" s="248"/>
    </row>
    <row r="1910" spans="3:30">
      <c r="C1910" s="169" t="s">
        <v>2</v>
      </c>
      <c r="G1910" s="169" t="s">
        <v>2</v>
      </c>
      <c r="K1910" s="169" t="s">
        <v>2</v>
      </c>
      <c r="O1910" s="247" t="s">
        <v>2621</v>
      </c>
      <c r="P1910" s="247"/>
      <c r="Q1910" s="247"/>
      <c r="R1910" s="247"/>
      <c r="S1910" s="247"/>
      <c r="T1910" s="247"/>
      <c r="U1910" s="247"/>
      <c r="V1910" s="247"/>
      <c r="W1910" s="247"/>
      <c r="X1910" s="247"/>
      <c r="Y1910" s="247"/>
      <c r="Z1910" s="247"/>
      <c r="AA1910" s="247"/>
      <c r="AB1910" s="247"/>
      <c r="AC1910" s="248">
        <v>232</v>
      </c>
      <c r="AD1910" s="248"/>
    </row>
    <row r="1911" spans="3:30">
      <c r="C1911" s="169" t="s">
        <v>2</v>
      </c>
      <c r="G1911" s="169" t="s">
        <v>2</v>
      </c>
      <c r="K1911" s="169" t="s">
        <v>2</v>
      </c>
      <c r="O1911" s="247" t="s">
        <v>2622</v>
      </c>
      <c r="P1911" s="247"/>
      <c r="Q1911" s="247"/>
      <c r="R1911" s="247"/>
      <c r="S1911" s="247"/>
      <c r="T1911" s="247"/>
      <c r="U1911" s="247"/>
      <c r="V1911" s="247"/>
      <c r="W1911" s="247"/>
      <c r="X1911" s="247"/>
      <c r="Y1911" s="247"/>
      <c r="Z1911" s="247"/>
      <c r="AA1911" s="247"/>
      <c r="AB1911" s="247"/>
      <c r="AC1911" s="248">
        <v>51</v>
      </c>
      <c r="AD1911" s="248"/>
    </row>
    <row r="1912" spans="3:30">
      <c r="C1912" s="169" t="s">
        <v>2</v>
      </c>
      <c r="G1912" s="169" t="s">
        <v>2</v>
      </c>
      <c r="K1912" s="169" t="s">
        <v>2</v>
      </c>
      <c r="O1912" s="247" t="s">
        <v>2622</v>
      </c>
      <c r="P1912" s="247"/>
      <c r="Q1912" s="247"/>
      <c r="R1912" s="247"/>
      <c r="S1912" s="247"/>
      <c r="T1912" s="247"/>
      <c r="U1912" s="247"/>
      <c r="V1912" s="247"/>
      <c r="W1912" s="247"/>
      <c r="X1912" s="247"/>
      <c r="Y1912" s="247"/>
      <c r="Z1912" s="247"/>
      <c r="AA1912" s="247"/>
      <c r="AB1912" s="247"/>
      <c r="AC1912" s="248">
        <v>51</v>
      </c>
      <c r="AD1912" s="248"/>
    </row>
    <row r="1913" spans="3:30">
      <c r="C1913" s="169" t="s">
        <v>2</v>
      </c>
      <c r="G1913" s="169" t="s">
        <v>2</v>
      </c>
      <c r="K1913" s="169" t="s">
        <v>2</v>
      </c>
      <c r="O1913" s="247" t="s">
        <v>2622</v>
      </c>
      <c r="P1913" s="247"/>
      <c r="Q1913" s="247"/>
      <c r="R1913" s="247"/>
      <c r="S1913" s="247"/>
      <c r="T1913" s="247"/>
      <c r="U1913" s="247"/>
      <c r="V1913" s="247"/>
      <c r="W1913" s="247"/>
      <c r="X1913" s="247"/>
      <c r="Y1913" s="247"/>
      <c r="Z1913" s="247"/>
      <c r="AA1913" s="247"/>
      <c r="AB1913" s="247"/>
      <c r="AC1913" s="248">
        <v>76.5</v>
      </c>
      <c r="AD1913" s="248"/>
    </row>
    <row r="1914" spans="3:30">
      <c r="C1914" s="169" t="s">
        <v>2</v>
      </c>
      <c r="G1914" s="169" t="s">
        <v>2</v>
      </c>
      <c r="K1914" s="169" t="s">
        <v>2</v>
      </c>
      <c r="O1914" s="247" t="s">
        <v>2622</v>
      </c>
      <c r="P1914" s="247"/>
      <c r="Q1914" s="247"/>
      <c r="R1914" s="247"/>
      <c r="S1914" s="247"/>
      <c r="T1914" s="247"/>
      <c r="U1914" s="247"/>
      <c r="V1914" s="247"/>
      <c r="W1914" s="247"/>
      <c r="X1914" s="247"/>
      <c r="Y1914" s="247"/>
      <c r="Z1914" s="247"/>
      <c r="AA1914" s="247"/>
      <c r="AB1914" s="247"/>
      <c r="AC1914" s="248">
        <v>76.5</v>
      </c>
      <c r="AD1914" s="248"/>
    </row>
    <row r="1915" spans="3:30">
      <c r="C1915" s="169" t="s">
        <v>2</v>
      </c>
      <c r="G1915" s="169" t="s">
        <v>2</v>
      </c>
      <c r="K1915" s="169" t="s">
        <v>2</v>
      </c>
      <c r="O1915" s="247" t="s">
        <v>2622</v>
      </c>
      <c r="P1915" s="247"/>
      <c r="Q1915" s="247"/>
      <c r="R1915" s="247"/>
      <c r="S1915" s="247"/>
      <c r="T1915" s="247"/>
      <c r="U1915" s="247"/>
      <c r="V1915" s="247"/>
      <c r="W1915" s="247"/>
      <c r="X1915" s="247"/>
      <c r="Y1915" s="247"/>
      <c r="Z1915" s="247"/>
      <c r="AA1915" s="247"/>
      <c r="AB1915" s="247"/>
      <c r="AC1915" s="248">
        <v>102</v>
      </c>
      <c r="AD1915" s="248"/>
    </row>
    <row r="1916" spans="3:30">
      <c r="C1916" s="169" t="s">
        <v>2</v>
      </c>
      <c r="G1916" s="169" t="s">
        <v>2</v>
      </c>
      <c r="K1916" s="169" t="s">
        <v>2</v>
      </c>
      <c r="O1916" s="247" t="s">
        <v>2622</v>
      </c>
      <c r="P1916" s="247"/>
      <c r="Q1916" s="247"/>
      <c r="R1916" s="247"/>
      <c r="S1916" s="247"/>
      <c r="T1916" s="247"/>
      <c r="U1916" s="247"/>
      <c r="V1916" s="247"/>
      <c r="W1916" s="247"/>
      <c r="X1916" s="247"/>
      <c r="Y1916" s="247"/>
      <c r="Z1916" s="247"/>
      <c r="AA1916" s="247"/>
      <c r="AB1916" s="247"/>
      <c r="AC1916" s="248">
        <v>102</v>
      </c>
      <c r="AD1916" s="248"/>
    </row>
    <row r="1917" spans="3:30">
      <c r="C1917" s="169" t="s">
        <v>2</v>
      </c>
      <c r="G1917" s="169" t="s">
        <v>2</v>
      </c>
      <c r="K1917" s="169" t="s">
        <v>2</v>
      </c>
      <c r="O1917" s="247" t="s">
        <v>2622</v>
      </c>
      <c r="P1917" s="247"/>
      <c r="Q1917" s="247"/>
      <c r="R1917" s="247"/>
      <c r="S1917" s="247"/>
      <c r="T1917" s="247"/>
      <c r="U1917" s="247"/>
      <c r="V1917" s="247"/>
      <c r="W1917" s="247"/>
      <c r="X1917" s="247"/>
      <c r="Y1917" s="247"/>
      <c r="Z1917" s="247"/>
      <c r="AA1917" s="247"/>
      <c r="AB1917" s="247"/>
      <c r="AC1917" s="248">
        <v>102</v>
      </c>
      <c r="AD1917" s="248"/>
    </row>
    <row r="1918" spans="3:30">
      <c r="C1918" s="169" t="s">
        <v>2</v>
      </c>
      <c r="G1918" s="169" t="s">
        <v>2</v>
      </c>
      <c r="K1918" s="169" t="s">
        <v>2</v>
      </c>
      <c r="O1918" s="247" t="s">
        <v>2622</v>
      </c>
      <c r="P1918" s="247"/>
      <c r="Q1918" s="247"/>
      <c r="R1918" s="247"/>
      <c r="S1918" s="247"/>
      <c r="T1918" s="247"/>
      <c r="U1918" s="247"/>
      <c r="V1918" s="247"/>
      <c r="W1918" s="247"/>
      <c r="X1918" s="247"/>
      <c r="Y1918" s="247"/>
      <c r="Z1918" s="247"/>
      <c r="AA1918" s="247"/>
      <c r="AB1918" s="247"/>
      <c r="AC1918" s="248">
        <v>127.5</v>
      </c>
      <c r="AD1918" s="248"/>
    </row>
    <row r="1919" spans="3:30">
      <c r="C1919" s="169" t="s">
        <v>2</v>
      </c>
      <c r="G1919" s="169" t="s">
        <v>2</v>
      </c>
      <c r="K1919" s="169" t="s">
        <v>2</v>
      </c>
      <c r="O1919" s="247" t="s">
        <v>2622</v>
      </c>
      <c r="P1919" s="247"/>
      <c r="Q1919" s="247"/>
      <c r="R1919" s="247"/>
      <c r="S1919" s="247"/>
      <c r="T1919" s="247"/>
      <c r="U1919" s="247"/>
      <c r="V1919" s="247"/>
      <c r="W1919" s="247"/>
      <c r="X1919" s="247"/>
      <c r="Y1919" s="247"/>
      <c r="Z1919" s="247"/>
      <c r="AA1919" s="247"/>
      <c r="AB1919" s="247"/>
      <c r="AC1919" s="248">
        <v>127.5</v>
      </c>
      <c r="AD1919" s="248"/>
    </row>
    <row r="1920" spans="3:30">
      <c r="C1920" s="169" t="s">
        <v>2</v>
      </c>
      <c r="G1920" s="169" t="s">
        <v>2</v>
      </c>
      <c r="K1920" s="169" t="s">
        <v>2</v>
      </c>
      <c r="O1920" s="247" t="s">
        <v>2622</v>
      </c>
      <c r="P1920" s="247"/>
      <c r="Q1920" s="247"/>
      <c r="R1920" s="247"/>
      <c r="S1920" s="247"/>
      <c r="T1920" s="247"/>
      <c r="U1920" s="247"/>
      <c r="V1920" s="247"/>
      <c r="W1920" s="247"/>
      <c r="X1920" s="247"/>
      <c r="Y1920" s="247"/>
      <c r="Z1920" s="247"/>
      <c r="AA1920" s="247"/>
      <c r="AB1920" s="247"/>
      <c r="AC1920" s="248">
        <v>153</v>
      </c>
      <c r="AD1920" s="248"/>
    </row>
    <row r="1921" spans="3:30">
      <c r="C1921" s="169" t="s">
        <v>2</v>
      </c>
      <c r="G1921" s="169" t="s">
        <v>2</v>
      </c>
      <c r="K1921" s="169" t="s">
        <v>2</v>
      </c>
      <c r="O1921" s="247" t="s">
        <v>2622</v>
      </c>
      <c r="P1921" s="247"/>
      <c r="Q1921" s="247"/>
      <c r="R1921" s="247"/>
      <c r="S1921" s="247"/>
      <c r="T1921" s="247"/>
      <c r="U1921" s="247"/>
      <c r="V1921" s="247"/>
      <c r="W1921" s="247"/>
      <c r="X1921" s="247"/>
      <c r="Y1921" s="247"/>
      <c r="Z1921" s="247"/>
      <c r="AA1921" s="247"/>
      <c r="AB1921" s="247"/>
      <c r="AC1921" s="248">
        <v>153</v>
      </c>
      <c r="AD1921" s="248"/>
    </row>
    <row r="1922" spans="3:30">
      <c r="C1922" s="169" t="s">
        <v>2</v>
      </c>
      <c r="G1922" s="169" t="s">
        <v>2</v>
      </c>
      <c r="K1922" s="169" t="s">
        <v>2</v>
      </c>
      <c r="O1922" s="247" t="s">
        <v>2622</v>
      </c>
      <c r="P1922" s="247"/>
      <c r="Q1922" s="247"/>
      <c r="R1922" s="247"/>
      <c r="S1922" s="247"/>
      <c r="T1922" s="247"/>
      <c r="U1922" s="247"/>
      <c r="V1922" s="247"/>
      <c r="W1922" s="247"/>
      <c r="X1922" s="247"/>
      <c r="Y1922" s="247"/>
      <c r="Z1922" s="247"/>
      <c r="AA1922" s="247"/>
      <c r="AB1922" s="247"/>
      <c r="AC1922" s="248">
        <v>153</v>
      </c>
      <c r="AD1922" s="248"/>
    </row>
    <row r="1923" spans="3:30">
      <c r="C1923" s="169" t="s">
        <v>2</v>
      </c>
      <c r="G1923" s="169" t="s">
        <v>2</v>
      </c>
      <c r="K1923" s="169" t="s">
        <v>2</v>
      </c>
      <c r="O1923" s="247" t="s">
        <v>2622</v>
      </c>
      <c r="P1923" s="247"/>
      <c r="Q1923" s="247"/>
      <c r="R1923" s="247"/>
      <c r="S1923" s="247"/>
      <c r="T1923" s="247"/>
      <c r="U1923" s="247"/>
      <c r="V1923" s="247"/>
      <c r="W1923" s="247"/>
      <c r="X1923" s="247"/>
      <c r="Y1923" s="247"/>
      <c r="Z1923" s="247"/>
      <c r="AA1923" s="247"/>
      <c r="AB1923" s="247"/>
      <c r="AC1923" s="248">
        <v>153</v>
      </c>
      <c r="AD1923" s="248"/>
    </row>
    <row r="1924" spans="3:30">
      <c r="C1924" s="169" t="s">
        <v>2</v>
      </c>
      <c r="G1924" s="169" t="s">
        <v>2</v>
      </c>
      <c r="K1924" s="169" t="s">
        <v>2</v>
      </c>
      <c r="O1924" s="247" t="s">
        <v>2622</v>
      </c>
      <c r="P1924" s="247"/>
      <c r="Q1924" s="247"/>
      <c r="R1924" s="247"/>
      <c r="S1924" s="247"/>
      <c r="T1924" s="247"/>
      <c r="U1924" s="247"/>
      <c r="V1924" s="247"/>
      <c r="W1924" s="247"/>
      <c r="X1924" s="247"/>
      <c r="Y1924" s="247"/>
      <c r="Z1924" s="247"/>
      <c r="AA1924" s="247"/>
      <c r="AB1924" s="247"/>
      <c r="AC1924" s="248">
        <v>178.5</v>
      </c>
      <c r="AD1924" s="248"/>
    </row>
    <row r="1925" spans="3:30">
      <c r="C1925" s="169" t="s">
        <v>2</v>
      </c>
      <c r="G1925" s="169" t="s">
        <v>2</v>
      </c>
      <c r="K1925" s="169" t="s">
        <v>2</v>
      </c>
      <c r="O1925" s="247" t="s">
        <v>2622</v>
      </c>
      <c r="P1925" s="247"/>
      <c r="Q1925" s="247"/>
      <c r="R1925" s="247"/>
      <c r="S1925" s="247"/>
      <c r="T1925" s="247"/>
      <c r="U1925" s="247"/>
      <c r="V1925" s="247"/>
      <c r="W1925" s="247"/>
      <c r="X1925" s="247"/>
      <c r="Y1925" s="247"/>
      <c r="Z1925" s="247"/>
      <c r="AA1925" s="247"/>
      <c r="AB1925" s="247"/>
      <c r="AC1925" s="248">
        <v>178.5</v>
      </c>
      <c r="AD1925" s="248"/>
    </row>
    <row r="1926" spans="3:30">
      <c r="C1926" s="169" t="s">
        <v>2</v>
      </c>
      <c r="G1926" s="169" t="s">
        <v>2</v>
      </c>
      <c r="K1926" s="169" t="s">
        <v>2</v>
      </c>
      <c r="O1926" s="247" t="s">
        <v>2623</v>
      </c>
      <c r="P1926" s="247"/>
      <c r="Q1926" s="247"/>
      <c r="R1926" s="247"/>
      <c r="S1926" s="247"/>
      <c r="T1926" s="247"/>
      <c r="U1926" s="247"/>
      <c r="V1926" s="247"/>
      <c r="W1926" s="247"/>
      <c r="X1926" s="247"/>
      <c r="Y1926" s="247"/>
      <c r="Z1926" s="247"/>
      <c r="AA1926" s="247"/>
      <c r="AB1926" s="247"/>
      <c r="AC1926" s="248">
        <v>34</v>
      </c>
      <c r="AD1926" s="248"/>
    </row>
    <row r="1927" spans="3:30">
      <c r="C1927" s="169" t="s">
        <v>2</v>
      </c>
      <c r="G1927" s="169" t="s">
        <v>2</v>
      </c>
      <c r="K1927" s="169" t="s">
        <v>2</v>
      </c>
      <c r="O1927" s="247" t="s">
        <v>2624</v>
      </c>
      <c r="P1927" s="247"/>
      <c r="Q1927" s="247"/>
      <c r="R1927" s="247"/>
      <c r="S1927" s="247"/>
      <c r="T1927" s="247"/>
      <c r="U1927" s="247"/>
      <c r="V1927" s="247"/>
      <c r="W1927" s="247"/>
      <c r="X1927" s="247"/>
      <c r="Y1927" s="247"/>
      <c r="Z1927" s="247"/>
      <c r="AA1927" s="247"/>
      <c r="AB1927" s="247"/>
      <c r="AC1927" s="248">
        <v>34.83</v>
      </c>
      <c r="AD1927" s="248"/>
    </row>
    <row r="1928" spans="3:30">
      <c r="C1928" s="169" t="s">
        <v>2</v>
      </c>
      <c r="G1928" s="169" t="s">
        <v>2</v>
      </c>
      <c r="K1928" s="169" t="s">
        <v>2</v>
      </c>
      <c r="O1928" s="247" t="s">
        <v>2625</v>
      </c>
      <c r="P1928" s="247"/>
      <c r="Q1928" s="247"/>
      <c r="R1928" s="247"/>
      <c r="S1928" s="247"/>
      <c r="T1928" s="247"/>
      <c r="U1928" s="247"/>
      <c r="V1928" s="247"/>
      <c r="W1928" s="247"/>
      <c r="X1928" s="247"/>
      <c r="Y1928" s="247"/>
      <c r="Z1928" s="247"/>
      <c r="AA1928" s="247"/>
      <c r="AB1928" s="247"/>
      <c r="AC1928" s="248">
        <v>70.98</v>
      </c>
      <c r="AD1928" s="248"/>
    </row>
    <row r="1929" spans="3:30">
      <c r="C1929" s="169" t="s">
        <v>2</v>
      </c>
      <c r="G1929" s="169" t="s">
        <v>2</v>
      </c>
      <c r="K1929" s="169" t="s">
        <v>2</v>
      </c>
      <c r="O1929" s="247" t="s">
        <v>2626</v>
      </c>
      <c r="P1929" s="247"/>
      <c r="Q1929" s="247"/>
      <c r="R1929" s="247"/>
      <c r="S1929" s="247"/>
      <c r="T1929" s="247"/>
      <c r="U1929" s="247"/>
      <c r="V1929" s="247"/>
      <c r="W1929" s="247"/>
      <c r="X1929" s="247"/>
      <c r="Y1929" s="247"/>
      <c r="Z1929" s="247"/>
      <c r="AA1929" s="247"/>
      <c r="AB1929" s="247"/>
      <c r="AC1929" s="248">
        <v>48.95</v>
      </c>
      <c r="AD1929" s="248"/>
    </row>
    <row r="1930" spans="3:30">
      <c r="C1930" s="169" t="s">
        <v>2</v>
      </c>
      <c r="G1930" s="169" t="s">
        <v>2</v>
      </c>
      <c r="K1930" s="169" t="s">
        <v>2</v>
      </c>
      <c r="O1930" s="247" t="s">
        <v>2627</v>
      </c>
      <c r="P1930" s="247"/>
      <c r="Q1930" s="247"/>
      <c r="R1930" s="247"/>
      <c r="S1930" s="247"/>
      <c r="T1930" s="247"/>
      <c r="U1930" s="247"/>
      <c r="V1930" s="247"/>
      <c r="W1930" s="247"/>
      <c r="X1930" s="247"/>
      <c r="Y1930" s="247"/>
      <c r="Z1930" s="247"/>
      <c r="AA1930" s="247"/>
      <c r="AB1930" s="247"/>
      <c r="AC1930" s="248">
        <v>44.79</v>
      </c>
      <c r="AD1930" s="248"/>
    </row>
    <row r="1931" spans="3:30">
      <c r="C1931" s="169" t="s">
        <v>2</v>
      </c>
      <c r="G1931" s="169" t="s">
        <v>2</v>
      </c>
      <c r="K1931" s="169" t="s">
        <v>2</v>
      </c>
      <c r="O1931" s="247" t="s">
        <v>2628</v>
      </c>
      <c r="P1931" s="247"/>
      <c r="Q1931" s="247"/>
      <c r="R1931" s="247"/>
      <c r="S1931" s="247"/>
      <c r="T1931" s="247"/>
      <c r="U1931" s="247"/>
      <c r="V1931" s="247"/>
      <c r="W1931" s="247"/>
      <c r="X1931" s="247"/>
      <c r="Y1931" s="247"/>
      <c r="Z1931" s="247"/>
      <c r="AA1931" s="247"/>
      <c r="AB1931" s="247"/>
      <c r="AC1931" s="248">
        <v>79.44</v>
      </c>
      <c r="AD1931" s="248"/>
    </row>
    <row r="1932" spans="3:30">
      <c r="C1932" s="169" t="s">
        <v>2</v>
      </c>
      <c r="G1932" s="169" t="s">
        <v>2</v>
      </c>
      <c r="K1932" s="169" t="s">
        <v>2</v>
      </c>
      <c r="O1932" s="247" t="s">
        <v>2629</v>
      </c>
      <c r="P1932" s="247"/>
      <c r="Q1932" s="247"/>
      <c r="R1932" s="247"/>
      <c r="S1932" s="247"/>
      <c r="T1932" s="247"/>
      <c r="U1932" s="247"/>
      <c r="V1932" s="247"/>
      <c r="W1932" s="247"/>
      <c r="X1932" s="247"/>
      <c r="Y1932" s="247"/>
      <c r="Z1932" s="247"/>
      <c r="AA1932" s="247"/>
      <c r="AB1932" s="247"/>
      <c r="AC1932" s="248">
        <v>84.64</v>
      </c>
      <c r="AD1932" s="248"/>
    </row>
    <row r="1933" spans="3:30">
      <c r="C1933" s="169" t="s">
        <v>2</v>
      </c>
      <c r="G1933" s="169" t="s">
        <v>2</v>
      </c>
      <c r="K1933" s="169" t="s">
        <v>2</v>
      </c>
      <c r="O1933" s="247" t="s">
        <v>2630</v>
      </c>
      <c r="P1933" s="247"/>
      <c r="Q1933" s="247"/>
      <c r="R1933" s="247"/>
      <c r="S1933" s="247"/>
      <c r="T1933" s="247"/>
      <c r="U1933" s="247"/>
      <c r="V1933" s="247"/>
      <c r="W1933" s="247"/>
      <c r="X1933" s="247"/>
      <c r="Y1933" s="247"/>
      <c r="Z1933" s="247"/>
      <c r="AA1933" s="247"/>
      <c r="AB1933" s="247"/>
      <c r="AC1933" s="248">
        <v>19.440000000000001</v>
      </c>
      <c r="AD1933" s="248"/>
    </row>
    <row r="1934" spans="3:30">
      <c r="C1934" s="169" t="s">
        <v>2</v>
      </c>
      <c r="G1934" s="169" t="s">
        <v>2</v>
      </c>
      <c r="K1934" s="169" t="s">
        <v>2</v>
      </c>
      <c r="O1934" s="247" t="s">
        <v>2631</v>
      </c>
      <c r="P1934" s="247"/>
      <c r="Q1934" s="247"/>
      <c r="R1934" s="247"/>
      <c r="S1934" s="247"/>
      <c r="T1934" s="247"/>
      <c r="U1934" s="247"/>
      <c r="V1934" s="247"/>
      <c r="W1934" s="247"/>
      <c r="X1934" s="247"/>
      <c r="Y1934" s="247"/>
      <c r="Z1934" s="247"/>
      <c r="AA1934" s="247"/>
      <c r="AB1934" s="247"/>
      <c r="AC1934" s="248">
        <v>125.94</v>
      </c>
      <c r="AD1934" s="248"/>
    </row>
    <row r="1935" spans="3:30">
      <c r="C1935" s="169" t="s">
        <v>2</v>
      </c>
      <c r="G1935" s="169" t="s">
        <v>2</v>
      </c>
      <c r="K1935" s="169" t="s">
        <v>2</v>
      </c>
      <c r="O1935" s="247" t="s">
        <v>2632</v>
      </c>
      <c r="P1935" s="247"/>
      <c r="Q1935" s="247"/>
      <c r="R1935" s="247"/>
      <c r="S1935" s="247"/>
      <c r="T1935" s="247"/>
      <c r="U1935" s="247"/>
      <c r="V1935" s="247"/>
      <c r="W1935" s="247"/>
      <c r="X1935" s="247"/>
      <c r="Y1935" s="247"/>
      <c r="Z1935" s="247"/>
      <c r="AA1935" s="247"/>
      <c r="AB1935" s="247"/>
      <c r="AC1935" s="248">
        <v>27.82</v>
      </c>
      <c r="AD1935" s="248"/>
    </row>
    <row r="1936" spans="3:30" ht="6" customHeight="1"/>
    <row r="1937" spans="1:30" ht="16.5" customHeight="1">
      <c r="A1937" s="227" t="s">
        <v>2633</v>
      </c>
      <c r="B1937" s="227"/>
      <c r="C1937" s="227"/>
      <c r="D1937" s="227"/>
      <c r="E1937" s="227"/>
      <c r="F1937" s="227"/>
      <c r="G1937" s="227"/>
      <c r="H1937" s="227"/>
      <c r="I1937" s="227"/>
      <c r="J1937" s="227"/>
      <c r="K1937" s="227"/>
      <c r="L1937" s="227"/>
      <c r="M1937" s="227"/>
      <c r="N1937" s="227"/>
      <c r="O1937" s="227"/>
      <c r="P1937" s="227"/>
      <c r="Q1937" s="227"/>
      <c r="R1937" s="227"/>
      <c r="S1937" s="227"/>
      <c r="U1937" s="169" t="s">
        <v>2</v>
      </c>
      <c r="W1937" s="169" t="s">
        <v>2</v>
      </c>
      <c r="Y1937" s="245" t="s">
        <v>576</v>
      </c>
      <c r="Z1937" s="245"/>
      <c r="AC1937" s="246">
        <v>92849.2</v>
      </c>
      <c r="AD1937" s="246"/>
    </row>
    <row r="1938" spans="1:30" ht="6.75" customHeight="1"/>
    <row r="1939" spans="1:30" ht="14.25" customHeight="1">
      <c r="A1939" s="250" t="s">
        <v>2634</v>
      </c>
      <c r="B1939" s="250"/>
      <c r="C1939" s="250"/>
      <c r="D1939" s="250"/>
      <c r="E1939" s="250"/>
      <c r="F1939" s="250"/>
      <c r="G1939" s="250"/>
      <c r="H1939" s="250"/>
      <c r="I1939" s="250"/>
      <c r="J1939" s="250"/>
      <c r="K1939" s="250"/>
      <c r="L1939" s="250"/>
      <c r="M1939" s="250"/>
      <c r="N1939" s="250"/>
      <c r="O1939" s="250"/>
    </row>
    <row r="1940" spans="1:30">
      <c r="B1940" s="251" t="s">
        <v>350</v>
      </c>
      <c r="C1940" s="251"/>
      <c r="D1940" s="251"/>
      <c r="F1940" s="251" t="s">
        <v>351</v>
      </c>
      <c r="G1940" s="251"/>
      <c r="H1940" s="251"/>
      <c r="I1940" s="251"/>
      <c r="J1940" s="251" t="s">
        <v>352</v>
      </c>
      <c r="K1940" s="251"/>
      <c r="L1940" s="251"/>
      <c r="N1940" s="251" t="s">
        <v>353</v>
      </c>
      <c r="O1940" s="251"/>
      <c r="P1940" s="251"/>
      <c r="Q1940" s="251"/>
      <c r="R1940" s="251"/>
      <c r="S1940" s="251"/>
      <c r="T1940" s="251"/>
      <c r="U1940" s="251"/>
      <c r="V1940" s="251"/>
      <c r="W1940" s="251"/>
      <c r="X1940" s="251"/>
      <c r="Y1940" s="251"/>
      <c r="Z1940" s="251"/>
      <c r="AA1940" s="251"/>
      <c r="AC1940" s="252" t="s">
        <v>354</v>
      </c>
      <c r="AD1940" s="252"/>
    </row>
    <row r="1941" spans="1:30">
      <c r="B1941" s="229" t="s">
        <v>2635</v>
      </c>
      <c r="C1941" s="229"/>
      <c r="D1941" s="229"/>
      <c r="F1941" s="229" t="s">
        <v>1693</v>
      </c>
      <c r="G1941" s="229"/>
      <c r="H1941" s="229"/>
      <c r="I1941" s="229"/>
      <c r="J1941" s="229" t="s">
        <v>2636</v>
      </c>
      <c r="K1941" s="229"/>
      <c r="L1941" s="229"/>
      <c r="N1941" s="229" t="s">
        <v>2637</v>
      </c>
      <c r="O1941" s="229"/>
      <c r="P1941" s="229"/>
      <c r="Q1941" s="229"/>
      <c r="R1941" s="229"/>
      <c r="S1941" s="229"/>
      <c r="T1941" s="229"/>
      <c r="U1941" s="229"/>
      <c r="V1941" s="229"/>
      <c r="W1941" s="229"/>
      <c r="X1941" s="229"/>
      <c r="Y1941" s="229"/>
      <c r="Z1941" s="229"/>
      <c r="AA1941" s="229"/>
      <c r="AC1941" s="249">
        <v>12000</v>
      </c>
      <c r="AD1941" s="249"/>
    </row>
    <row r="1942" spans="1:30">
      <c r="C1942" s="169" t="s">
        <v>2</v>
      </c>
      <c r="G1942" s="169" t="s">
        <v>2</v>
      </c>
      <c r="K1942" s="169" t="s">
        <v>2</v>
      </c>
      <c r="O1942" s="247" t="s">
        <v>2638</v>
      </c>
      <c r="P1942" s="247"/>
      <c r="Q1942" s="247"/>
      <c r="R1942" s="247"/>
      <c r="S1942" s="247"/>
      <c r="T1942" s="247"/>
      <c r="U1942" s="247"/>
      <c r="V1942" s="247"/>
      <c r="W1942" s="247"/>
      <c r="X1942" s="247"/>
      <c r="Y1942" s="247"/>
      <c r="Z1942" s="247"/>
      <c r="AA1942" s="247"/>
      <c r="AB1942" s="247"/>
      <c r="AC1942" s="248">
        <v>5000</v>
      </c>
      <c r="AD1942" s="248"/>
    </row>
    <row r="1943" spans="1:30">
      <c r="C1943" s="169" t="s">
        <v>2</v>
      </c>
      <c r="G1943" s="169" t="s">
        <v>2</v>
      </c>
      <c r="K1943" s="169" t="s">
        <v>2</v>
      </c>
      <c r="O1943" s="247" t="s">
        <v>2638</v>
      </c>
      <c r="P1943" s="247"/>
      <c r="Q1943" s="247"/>
      <c r="R1943" s="247"/>
      <c r="S1943" s="247"/>
      <c r="T1943" s="247"/>
      <c r="U1943" s="247"/>
      <c r="V1943" s="247"/>
      <c r="W1943" s="247"/>
      <c r="X1943" s="247"/>
      <c r="Y1943" s="247"/>
      <c r="Z1943" s="247"/>
      <c r="AA1943" s="247"/>
      <c r="AB1943" s="247"/>
      <c r="AC1943" s="248">
        <v>7000</v>
      </c>
      <c r="AD1943" s="248"/>
    </row>
    <row r="1944" spans="1:30">
      <c r="B1944" s="229" t="s">
        <v>2639</v>
      </c>
      <c r="C1944" s="229"/>
      <c r="D1944" s="229"/>
      <c r="F1944" s="229" t="s">
        <v>1693</v>
      </c>
      <c r="G1944" s="229"/>
      <c r="H1944" s="229"/>
      <c r="I1944" s="229"/>
      <c r="J1944" s="229" t="s">
        <v>2640</v>
      </c>
      <c r="K1944" s="229"/>
      <c r="L1944" s="229"/>
      <c r="N1944" s="229" t="s">
        <v>2641</v>
      </c>
      <c r="O1944" s="229"/>
      <c r="P1944" s="229"/>
      <c r="Q1944" s="229"/>
      <c r="R1944" s="229"/>
      <c r="S1944" s="229"/>
      <c r="T1944" s="229"/>
      <c r="U1944" s="229"/>
      <c r="V1944" s="229"/>
      <c r="W1944" s="229"/>
      <c r="X1944" s="229"/>
      <c r="Y1944" s="229"/>
      <c r="Z1944" s="229"/>
      <c r="AA1944" s="229"/>
      <c r="AC1944" s="249">
        <v>8000</v>
      </c>
      <c r="AD1944" s="249"/>
    </row>
    <row r="1945" spans="1:30">
      <c r="C1945" s="169" t="s">
        <v>2</v>
      </c>
      <c r="G1945" s="169" t="s">
        <v>2</v>
      </c>
      <c r="K1945" s="169" t="s">
        <v>2</v>
      </c>
      <c r="O1945" s="247" t="s">
        <v>2638</v>
      </c>
      <c r="P1945" s="247"/>
      <c r="Q1945" s="247"/>
      <c r="R1945" s="247"/>
      <c r="S1945" s="247"/>
      <c r="T1945" s="247"/>
      <c r="U1945" s="247"/>
      <c r="V1945" s="247"/>
      <c r="W1945" s="247"/>
      <c r="X1945" s="247"/>
      <c r="Y1945" s="247"/>
      <c r="Z1945" s="247"/>
      <c r="AA1945" s="247"/>
      <c r="AB1945" s="247"/>
    </row>
    <row r="1946" spans="1:30">
      <c r="B1946" s="229" t="s">
        <v>2642</v>
      </c>
      <c r="C1946" s="229"/>
      <c r="D1946" s="229"/>
      <c r="F1946" s="229" t="s">
        <v>1693</v>
      </c>
      <c r="G1946" s="229"/>
      <c r="H1946" s="229"/>
      <c r="I1946" s="229"/>
      <c r="J1946" s="229" t="s">
        <v>2643</v>
      </c>
      <c r="K1946" s="229"/>
      <c r="L1946" s="229"/>
      <c r="N1946" s="229" t="s">
        <v>2644</v>
      </c>
      <c r="O1946" s="229"/>
      <c r="P1946" s="229"/>
      <c r="Q1946" s="229"/>
      <c r="R1946" s="229"/>
      <c r="S1946" s="229"/>
      <c r="T1946" s="229"/>
      <c r="U1946" s="229"/>
      <c r="V1946" s="229"/>
      <c r="W1946" s="229"/>
      <c r="X1946" s="229"/>
      <c r="Y1946" s="229"/>
      <c r="Z1946" s="229"/>
      <c r="AA1946" s="229"/>
      <c r="AC1946" s="249">
        <v>8000</v>
      </c>
      <c r="AD1946" s="249"/>
    </row>
    <row r="1947" spans="1:30">
      <c r="C1947" s="169" t="s">
        <v>2</v>
      </c>
      <c r="G1947" s="169" t="s">
        <v>2</v>
      </c>
      <c r="K1947" s="169" t="s">
        <v>2</v>
      </c>
      <c r="O1947" s="247" t="s">
        <v>2638</v>
      </c>
      <c r="P1947" s="247"/>
      <c r="Q1947" s="247"/>
      <c r="R1947" s="247"/>
      <c r="S1947" s="247"/>
      <c r="T1947" s="247"/>
      <c r="U1947" s="247"/>
      <c r="V1947" s="247"/>
      <c r="W1947" s="247"/>
      <c r="X1947" s="247"/>
      <c r="Y1947" s="247"/>
      <c r="Z1947" s="247"/>
      <c r="AA1947" s="247"/>
      <c r="AB1947" s="247"/>
      <c r="AC1947" s="248">
        <v>4000</v>
      </c>
      <c r="AD1947" s="248"/>
    </row>
    <row r="1948" spans="1:30">
      <c r="C1948" s="169" t="s">
        <v>2</v>
      </c>
      <c r="G1948" s="169" t="s">
        <v>2</v>
      </c>
      <c r="K1948" s="169" t="s">
        <v>2</v>
      </c>
      <c r="O1948" s="247" t="s">
        <v>2638</v>
      </c>
      <c r="P1948" s="247"/>
      <c r="Q1948" s="247"/>
      <c r="R1948" s="247"/>
      <c r="S1948" s="247"/>
      <c r="T1948" s="247"/>
      <c r="U1948" s="247"/>
      <c r="V1948" s="247"/>
      <c r="W1948" s="247"/>
      <c r="X1948" s="247"/>
      <c r="Y1948" s="247"/>
      <c r="Z1948" s="247"/>
      <c r="AA1948" s="247"/>
      <c r="AB1948" s="247"/>
      <c r="AC1948" s="248">
        <v>4000</v>
      </c>
      <c r="AD1948" s="248"/>
    </row>
    <row r="1949" spans="1:30" ht="5.25" customHeight="1"/>
    <row r="1950" spans="1:30" ht="12" customHeight="1"/>
    <row r="1951" spans="1:30" ht="13.5" customHeight="1">
      <c r="A1951" s="227" t="s">
        <v>1568</v>
      </c>
      <c r="B1951" s="227"/>
      <c r="C1951" s="227"/>
      <c r="D1951" s="227"/>
      <c r="E1951" s="227"/>
      <c r="F1951" s="227"/>
      <c r="G1951" s="227"/>
      <c r="H1951" s="227"/>
      <c r="I1951" s="227"/>
      <c r="J1951" s="227"/>
      <c r="K1951" s="227"/>
      <c r="L1951" s="227"/>
      <c r="M1951" s="227"/>
      <c r="R1951" s="228" t="s">
        <v>2645</v>
      </c>
      <c r="S1951" s="228"/>
      <c r="T1951" s="228"/>
      <c r="U1951" s="228"/>
      <c r="V1951" s="228"/>
      <c r="W1951" s="228"/>
      <c r="X1951" s="228"/>
      <c r="Y1951" s="228"/>
      <c r="Z1951" s="228"/>
      <c r="AA1951" s="228"/>
      <c r="AB1951" s="228"/>
      <c r="AC1951" s="228"/>
      <c r="AD1951" s="228"/>
    </row>
    <row r="1952" spans="1:30" ht="25.5" customHeight="1">
      <c r="C1952" s="237" t="s">
        <v>347</v>
      </c>
      <c r="D1952" s="237"/>
      <c r="E1952" s="237"/>
      <c r="F1952" s="237"/>
      <c r="G1952" s="237"/>
      <c r="H1952" s="237"/>
      <c r="I1952" s="237"/>
      <c r="J1952" s="237"/>
      <c r="K1952" s="237"/>
      <c r="L1952" s="237"/>
      <c r="M1952" s="237"/>
      <c r="N1952" s="237"/>
      <c r="O1952" s="237"/>
      <c r="P1952" s="237"/>
      <c r="Q1952" s="237"/>
      <c r="R1952" s="237"/>
      <c r="S1952" s="237"/>
      <c r="T1952" s="237"/>
      <c r="U1952" s="237"/>
      <c r="V1952" s="237"/>
      <c r="W1952" s="237"/>
      <c r="X1952" s="237"/>
      <c r="Y1952" s="237"/>
      <c r="Z1952" s="237"/>
      <c r="AA1952" s="237"/>
      <c r="AB1952" s="237"/>
      <c r="AC1952" s="237"/>
    </row>
    <row r="1953" spans="1:30" ht="7.5" customHeight="1"/>
    <row r="1954" spans="1:30" ht="18.75" customHeight="1">
      <c r="I1954" s="243" t="s">
        <v>348</v>
      </c>
      <c r="J1954" s="243"/>
      <c r="K1954" s="243"/>
      <c r="L1954" s="243"/>
      <c r="M1954" s="243"/>
      <c r="N1954" s="243"/>
      <c r="O1954" s="243"/>
      <c r="P1954" s="243"/>
      <c r="S1954" s="244" t="s">
        <v>1517</v>
      </c>
      <c r="T1954" s="244"/>
      <c r="U1954" s="244"/>
      <c r="V1954" s="244"/>
      <c r="W1954" s="244"/>
      <c r="X1954" s="244"/>
      <c r="Y1954" s="244"/>
    </row>
    <row r="1955" spans="1:30" ht="6.75" customHeight="1"/>
    <row r="1956" spans="1:30" ht="14.25" customHeight="1">
      <c r="A1956" s="250" t="s">
        <v>2634</v>
      </c>
      <c r="B1956" s="250"/>
      <c r="C1956" s="250"/>
      <c r="D1956" s="250"/>
      <c r="E1956" s="250"/>
      <c r="F1956" s="250"/>
      <c r="G1956" s="250"/>
      <c r="H1956" s="250"/>
      <c r="I1956" s="250"/>
      <c r="J1956" s="250"/>
      <c r="K1956" s="250"/>
      <c r="L1956" s="250"/>
      <c r="M1956" s="250"/>
      <c r="N1956" s="250"/>
      <c r="O1956" s="250"/>
    </row>
    <row r="1957" spans="1:30">
      <c r="B1957" s="251" t="s">
        <v>350</v>
      </c>
      <c r="C1957" s="251"/>
      <c r="D1957" s="251"/>
      <c r="F1957" s="251" t="s">
        <v>351</v>
      </c>
      <c r="G1957" s="251"/>
      <c r="H1957" s="251"/>
      <c r="I1957" s="251"/>
      <c r="J1957" s="251" t="s">
        <v>352</v>
      </c>
      <c r="K1957" s="251"/>
      <c r="L1957" s="251"/>
      <c r="N1957" s="251" t="s">
        <v>353</v>
      </c>
      <c r="O1957" s="251"/>
      <c r="P1957" s="251"/>
      <c r="Q1957" s="251"/>
      <c r="R1957" s="251"/>
      <c r="S1957" s="251"/>
      <c r="T1957" s="251"/>
      <c r="U1957" s="251"/>
      <c r="V1957" s="251"/>
      <c r="W1957" s="251"/>
      <c r="X1957" s="251"/>
      <c r="Y1957" s="251"/>
      <c r="Z1957" s="251"/>
      <c r="AA1957" s="251"/>
      <c r="AC1957" s="252" t="s">
        <v>354</v>
      </c>
      <c r="AD1957" s="252"/>
    </row>
    <row r="1958" spans="1:30">
      <c r="B1958" s="229" t="s">
        <v>2646</v>
      </c>
      <c r="C1958" s="229"/>
      <c r="D1958" s="229"/>
      <c r="F1958" s="229" t="s">
        <v>1693</v>
      </c>
      <c r="G1958" s="229"/>
      <c r="H1958" s="229"/>
      <c r="I1958" s="229"/>
      <c r="J1958" s="229" t="s">
        <v>2647</v>
      </c>
      <c r="K1958" s="229"/>
      <c r="L1958" s="229"/>
      <c r="N1958" s="229" t="s">
        <v>2648</v>
      </c>
      <c r="O1958" s="229"/>
      <c r="P1958" s="229"/>
      <c r="Q1958" s="229"/>
      <c r="R1958" s="229"/>
      <c r="S1958" s="229"/>
      <c r="T1958" s="229"/>
      <c r="U1958" s="229"/>
      <c r="V1958" s="229"/>
      <c r="W1958" s="229"/>
      <c r="X1958" s="229"/>
      <c r="Y1958" s="229"/>
      <c r="Z1958" s="229"/>
      <c r="AA1958" s="229"/>
      <c r="AC1958" s="249">
        <v>4000</v>
      </c>
      <c r="AD1958" s="249"/>
    </row>
    <row r="1959" spans="1:30">
      <c r="C1959" s="169" t="s">
        <v>2</v>
      </c>
      <c r="G1959" s="169" t="s">
        <v>2</v>
      </c>
      <c r="K1959" s="169" t="s">
        <v>2</v>
      </c>
      <c r="O1959" s="247" t="s">
        <v>2638</v>
      </c>
      <c r="P1959" s="247"/>
      <c r="Q1959" s="247"/>
      <c r="R1959" s="247"/>
      <c r="S1959" s="247"/>
      <c r="T1959" s="247"/>
      <c r="U1959" s="247"/>
      <c r="V1959" s="247"/>
      <c r="W1959" s="247"/>
      <c r="X1959" s="247"/>
      <c r="Y1959" s="247"/>
      <c r="Z1959" s="247"/>
      <c r="AA1959" s="247"/>
      <c r="AB1959" s="247"/>
    </row>
    <row r="1960" spans="1:30" ht="6" customHeight="1"/>
    <row r="1961" spans="1:30" ht="16.5" customHeight="1">
      <c r="A1961" s="227" t="s">
        <v>2649</v>
      </c>
      <c r="B1961" s="227"/>
      <c r="C1961" s="227"/>
      <c r="D1961" s="227"/>
      <c r="E1961" s="227"/>
      <c r="F1961" s="227"/>
      <c r="G1961" s="227"/>
      <c r="H1961" s="227"/>
      <c r="I1961" s="227"/>
      <c r="J1961" s="227"/>
      <c r="K1961" s="227"/>
      <c r="L1961" s="227"/>
      <c r="M1961" s="227"/>
      <c r="N1961" s="227"/>
      <c r="O1961" s="227"/>
      <c r="P1961" s="227"/>
      <c r="Q1961" s="227"/>
      <c r="R1961" s="227"/>
      <c r="S1961" s="227"/>
      <c r="U1961" s="169" t="s">
        <v>2</v>
      </c>
      <c r="W1961" s="169" t="s">
        <v>2</v>
      </c>
      <c r="Y1961" s="245" t="s">
        <v>576</v>
      </c>
      <c r="Z1961" s="245"/>
      <c r="AC1961" s="246">
        <v>32000</v>
      </c>
      <c r="AD1961" s="246"/>
    </row>
    <row r="1962" spans="1:30" ht="6.75" customHeight="1"/>
    <row r="1963" spans="1:30" ht="14.25" customHeight="1">
      <c r="A1963" s="250" t="s">
        <v>2650</v>
      </c>
      <c r="B1963" s="250"/>
      <c r="C1963" s="250"/>
      <c r="D1963" s="250"/>
      <c r="E1963" s="250"/>
      <c r="F1963" s="250"/>
      <c r="G1963" s="250"/>
      <c r="H1963" s="250"/>
      <c r="I1963" s="250"/>
      <c r="J1963" s="250"/>
      <c r="K1963" s="250"/>
      <c r="L1963" s="250"/>
      <c r="M1963" s="250"/>
      <c r="N1963" s="250"/>
      <c r="O1963" s="250"/>
    </row>
    <row r="1964" spans="1:30">
      <c r="B1964" s="251" t="s">
        <v>350</v>
      </c>
      <c r="C1964" s="251"/>
      <c r="D1964" s="251"/>
      <c r="F1964" s="251" t="s">
        <v>351</v>
      </c>
      <c r="G1964" s="251"/>
      <c r="H1964" s="251"/>
      <c r="I1964" s="251"/>
      <c r="J1964" s="251" t="s">
        <v>352</v>
      </c>
      <c r="K1964" s="251"/>
      <c r="L1964" s="251"/>
      <c r="N1964" s="251" t="s">
        <v>353</v>
      </c>
      <c r="O1964" s="251"/>
      <c r="P1964" s="251"/>
      <c r="Q1964" s="251"/>
      <c r="R1964" s="251"/>
      <c r="S1964" s="251"/>
      <c r="T1964" s="251"/>
      <c r="U1964" s="251"/>
      <c r="V1964" s="251"/>
      <c r="W1964" s="251"/>
      <c r="X1964" s="251"/>
      <c r="Y1964" s="251"/>
      <c r="Z1964" s="251"/>
      <c r="AA1964" s="251"/>
      <c r="AC1964" s="252" t="s">
        <v>354</v>
      </c>
      <c r="AD1964" s="252"/>
    </row>
    <row r="1965" spans="1:30">
      <c r="B1965" s="229" t="s">
        <v>1633</v>
      </c>
      <c r="C1965" s="229"/>
      <c r="D1965" s="229"/>
      <c r="F1965" s="229" t="s">
        <v>1614</v>
      </c>
      <c r="G1965" s="229"/>
      <c r="H1965" s="229"/>
      <c r="I1965" s="229"/>
      <c r="J1965" s="229" t="s">
        <v>1634</v>
      </c>
      <c r="K1965" s="229"/>
      <c r="L1965" s="229"/>
      <c r="N1965" s="229" t="s">
        <v>1635</v>
      </c>
      <c r="O1965" s="229"/>
      <c r="P1965" s="229"/>
      <c r="Q1965" s="229"/>
      <c r="R1965" s="229"/>
      <c r="S1965" s="229"/>
      <c r="T1965" s="229"/>
      <c r="U1965" s="229"/>
      <c r="V1965" s="229"/>
      <c r="W1965" s="229"/>
      <c r="X1965" s="229"/>
      <c r="Y1965" s="229"/>
      <c r="Z1965" s="229"/>
      <c r="AA1965" s="229"/>
      <c r="AC1965" s="249">
        <v>13995</v>
      </c>
      <c r="AD1965" s="249"/>
    </row>
    <row r="1966" spans="1:30">
      <c r="C1966" s="169" t="s">
        <v>2</v>
      </c>
      <c r="G1966" s="169" t="s">
        <v>2</v>
      </c>
      <c r="K1966" s="169" t="s">
        <v>2</v>
      </c>
      <c r="O1966" s="247" t="s">
        <v>2651</v>
      </c>
      <c r="P1966" s="247"/>
      <c r="Q1966" s="247"/>
      <c r="R1966" s="247"/>
      <c r="S1966" s="247"/>
      <c r="T1966" s="247"/>
      <c r="U1966" s="247"/>
      <c r="V1966" s="247"/>
      <c r="W1966" s="247"/>
      <c r="X1966" s="247"/>
      <c r="Y1966" s="247"/>
      <c r="Z1966" s="247"/>
      <c r="AA1966" s="247"/>
      <c r="AB1966" s="247"/>
      <c r="AC1966" s="248">
        <v>5500</v>
      </c>
      <c r="AD1966" s="248"/>
    </row>
    <row r="1967" spans="1:30">
      <c r="C1967" s="169" t="s">
        <v>2</v>
      </c>
      <c r="G1967" s="169" t="s">
        <v>2</v>
      </c>
      <c r="K1967" s="169" t="s">
        <v>2</v>
      </c>
      <c r="O1967" s="247" t="s">
        <v>2652</v>
      </c>
      <c r="P1967" s="247"/>
      <c r="Q1967" s="247"/>
      <c r="R1967" s="247"/>
      <c r="S1967" s="247"/>
      <c r="T1967" s="247"/>
      <c r="U1967" s="247"/>
      <c r="V1967" s="247"/>
      <c r="W1967" s="247"/>
      <c r="X1967" s="247"/>
      <c r="Y1967" s="247"/>
      <c r="Z1967" s="247"/>
      <c r="AA1967" s="247"/>
      <c r="AB1967" s="247"/>
      <c r="AC1967" s="248">
        <v>500</v>
      </c>
      <c r="AD1967" s="248"/>
    </row>
    <row r="1968" spans="1:30">
      <c r="C1968" s="169" t="s">
        <v>2</v>
      </c>
      <c r="G1968" s="169" t="s">
        <v>2</v>
      </c>
      <c r="K1968" s="169" t="s">
        <v>2</v>
      </c>
      <c r="O1968" s="247" t="s">
        <v>2653</v>
      </c>
      <c r="P1968" s="247"/>
      <c r="Q1968" s="247"/>
      <c r="R1968" s="247"/>
      <c r="S1968" s="247"/>
      <c r="T1968" s="247"/>
      <c r="U1968" s="247"/>
      <c r="V1968" s="247"/>
      <c r="W1968" s="247"/>
      <c r="X1968" s="247"/>
      <c r="Y1968" s="247"/>
      <c r="Z1968" s="247"/>
      <c r="AA1968" s="247"/>
      <c r="AB1968" s="247"/>
      <c r="AC1968" s="248">
        <v>7785</v>
      </c>
      <c r="AD1968" s="248"/>
    </row>
    <row r="1969" spans="1:30">
      <c r="C1969" s="169" t="s">
        <v>2</v>
      </c>
      <c r="G1969" s="169" t="s">
        <v>2</v>
      </c>
      <c r="K1969" s="169" t="s">
        <v>2</v>
      </c>
      <c r="O1969" s="247" t="s">
        <v>2654</v>
      </c>
      <c r="P1969" s="247"/>
      <c r="Q1969" s="247"/>
      <c r="R1969" s="247"/>
      <c r="S1969" s="247"/>
      <c r="T1969" s="247"/>
      <c r="U1969" s="247"/>
      <c r="V1969" s="247"/>
      <c r="W1969" s="247"/>
      <c r="X1969" s="247"/>
      <c r="Y1969" s="247"/>
      <c r="Z1969" s="247"/>
      <c r="AA1969" s="247"/>
      <c r="AB1969" s="247"/>
      <c r="AC1969" s="248">
        <v>135</v>
      </c>
      <c r="AD1969" s="248"/>
    </row>
    <row r="1970" spans="1:30">
      <c r="C1970" s="169" t="s">
        <v>2</v>
      </c>
      <c r="G1970" s="169" t="s">
        <v>2</v>
      </c>
      <c r="K1970" s="169" t="s">
        <v>2</v>
      </c>
      <c r="O1970" s="247" t="s">
        <v>669</v>
      </c>
      <c r="P1970" s="247"/>
      <c r="Q1970" s="247"/>
      <c r="R1970" s="247"/>
      <c r="S1970" s="247"/>
      <c r="T1970" s="247"/>
      <c r="U1970" s="247"/>
      <c r="V1970" s="247"/>
      <c r="W1970" s="247"/>
      <c r="X1970" s="247"/>
      <c r="Y1970" s="247"/>
      <c r="Z1970" s="247"/>
      <c r="AA1970" s="247"/>
      <c r="AB1970" s="247"/>
      <c r="AC1970" s="248">
        <v>75</v>
      </c>
      <c r="AD1970" s="248"/>
    </row>
    <row r="1971" spans="1:30">
      <c r="B1971" s="229" t="s">
        <v>2655</v>
      </c>
      <c r="C1971" s="229"/>
      <c r="D1971" s="229"/>
      <c r="F1971" s="229" t="s">
        <v>1693</v>
      </c>
      <c r="G1971" s="229"/>
      <c r="H1971" s="229"/>
      <c r="I1971" s="229"/>
      <c r="J1971" s="229" t="s">
        <v>2656</v>
      </c>
      <c r="K1971" s="229"/>
      <c r="L1971" s="229"/>
      <c r="N1971" s="229" t="s">
        <v>2657</v>
      </c>
      <c r="O1971" s="229"/>
      <c r="P1971" s="229"/>
      <c r="Q1971" s="229"/>
      <c r="R1971" s="229"/>
      <c r="S1971" s="229"/>
      <c r="T1971" s="229"/>
      <c r="U1971" s="229"/>
      <c r="V1971" s="229"/>
      <c r="W1971" s="229"/>
      <c r="X1971" s="229"/>
      <c r="Y1971" s="229"/>
      <c r="Z1971" s="229"/>
      <c r="AA1971" s="229"/>
      <c r="AC1971" s="249">
        <v>12390</v>
      </c>
      <c r="AD1971" s="249"/>
    </row>
    <row r="1972" spans="1:30">
      <c r="C1972" s="169" t="s">
        <v>2</v>
      </c>
      <c r="G1972" s="169" t="s">
        <v>2</v>
      </c>
      <c r="K1972" s="169" t="s">
        <v>2</v>
      </c>
      <c r="O1972" s="247" t="s">
        <v>2658</v>
      </c>
      <c r="P1972" s="247"/>
      <c r="Q1972" s="247"/>
      <c r="R1972" s="247"/>
      <c r="S1972" s="247"/>
      <c r="T1972" s="247"/>
      <c r="U1972" s="247"/>
      <c r="V1972" s="247"/>
      <c r="W1972" s="247"/>
      <c r="X1972" s="247"/>
      <c r="Y1972" s="247"/>
      <c r="Z1972" s="247"/>
      <c r="AA1972" s="247"/>
      <c r="AB1972" s="247"/>
    </row>
    <row r="1973" spans="1:30" ht="6" customHeight="1"/>
    <row r="1974" spans="1:30" ht="16.5" customHeight="1">
      <c r="A1974" s="227" t="s">
        <v>2659</v>
      </c>
      <c r="B1974" s="227"/>
      <c r="C1974" s="227"/>
      <c r="D1974" s="227"/>
      <c r="E1974" s="227"/>
      <c r="F1974" s="227"/>
      <c r="G1974" s="227"/>
      <c r="H1974" s="227"/>
      <c r="I1974" s="227"/>
      <c r="J1974" s="227"/>
      <c r="K1974" s="227"/>
      <c r="L1974" s="227"/>
      <c r="M1974" s="227"/>
      <c r="N1974" s="227"/>
      <c r="O1974" s="227"/>
      <c r="P1974" s="227"/>
      <c r="Q1974" s="227"/>
      <c r="R1974" s="227"/>
      <c r="S1974" s="227"/>
      <c r="U1974" s="169" t="s">
        <v>2</v>
      </c>
      <c r="W1974" s="169" t="s">
        <v>2</v>
      </c>
      <c r="Y1974" s="245" t="s">
        <v>576</v>
      </c>
      <c r="Z1974" s="245"/>
      <c r="AC1974" s="246">
        <v>26385</v>
      </c>
      <c r="AD1974" s="246"/>
    </row>
    <row r="1975" spans="1:30" ht="6.75" customHeight="1"/>
    <row r="1976" spans="1:30" ht="14.25" customHeight="1">
      <c r="A1976" s="250" t="s">
        <v>684</v>
      </c>
      <c r="B1976" s="250"/>
      <c r="C1976" s="250"/>
      <c r="D1976" s="250"/>
      <c r="E1976" s="250"/>
      <c r="F1976" s="250"/>
      <c r="G1976" s="250"/>
      <c r="H1976" s="250"/>
      <c r="I1976" s="250"/>
      <c r="J1976" s="250"/>
      <c r="K1976" s="250"/>
      <c r="L1976" s="250"/>
      <c r="M1976" s="250"/>
      <c r="N1976" s="250"/>
      <c r="O1976" s="250"/>
    </row>
    <row r="1977" spans="1:30">
      <c r="B1977" s="251" t="s">
        <v>350</v>
      </c>
      <c r="C1977" s="251"/>
      <c r="D1977" s="251"/>
      <c r="F1977" s="251" t="s">
        <v>351</v>
      </c>
      <c r="G1977" s="251"/>
      <c r="H1977" s="251"/>
      <c r="I1977" s="251"/>
      <c r="J1977" s="251" t="s">
        <v>352</v>
      </c>
      <c r="K1977" s="251"/>
      <c r="L1977" s="251"/>
      <c r="N1977" s="251" t="s">
        <v>353</v>
      </c>
      <c r="O1977" s="251"/>
      <c r="P1977" s="251"/>
      <c r="Q1977" s="251"/>
      <c r="R1977" s="251"/>
      <c r="S1977" s="251"/>
      <c r="T1977" s="251"/>
      <c r="U1977" s="251"/>
      <c r="V1977" s="251"/>
      <c r="W1977" s="251"/>
      <c r="X1977" s="251"/>
      <c r="Y1977" s="251"/>
      <c r="Z1977" s="251"/>
      <c r="AA1977" s="251"/>
      <c r="AC1977" s="252" t="s">
        <v>354</v>
      </c>
      <c r="AD1977" s="252"/>
    </row>
    <row r="1978" spans="1:30">
      <c r="B1978" s="229" t="s">
        <v>2660</v>
      </c>
      <c r="C1978" s="229"/>
      <c r="D1978" s="229"/>
      <c r="F1978" s="229" t="s">
        <v>1525</v>
      </c>
      <c r="G1978" s="229"/>
      <c r="H1978" s="229"/>
      <c r="I1978" s="229"/>
      <c r="J1978" s="229" t="s">
        <v>685</v>
      </c>
      <c r="K1978" s="229"/>
      <c r="L1978" s="229"/>
      <c r="N1978" s="229" t="s">
        <v>686</v>
      </c>
      <c r="O1978" s="229"/>
      <c r="P1978" s="229"/>
      <c r="Q1978" s="229"/>
      <c r="R1978" s="229"/>
      <c r="S1978" s="229"/>
      <c r="T1978" s="229"/>
      <c r="U1978" s="229"/>
      <c r="V1978" s="229"/>
      <c r="W1978" s="229"/>
      <c r="X1978" s="229"/>
      <c r="Y1978" s="229"/>
      <c r="Z1978" s="229"/>
      <c r="AA1978" s="229"/>
      <c r="AC1978" s="249">
        <v>62430.28</v>
      </c>
      <c r="AD1978" s="249"/>
    </row>
    <row r="1979" spans="1:30">
      <c r="C1979" s="169" t="s">
        <v>2</v>
      </c>
      <c r="G1979" s="169" t="s">
        <v>2</v>
      </c>
      <c r="K1979" s="169" t="s">
        <v>2</v>
      </c>
      <c r="O1979" s="247" t="s">
        <v>687</v>
      </c>
      <c r="P1979" s="247"/>
      <c r="Q1979" s="247"/>
      <c r="R1979" s="247"/>
      <c r="S1979" s="247"/>
      <c r="T1979" s="247"/>
      <c r="U1979" s="247"/>
      <c r="V1979" s="247"/>
      <c r="W1979" s="247"/>
      <c r="X1979" s="247"/>
      <c r="Y1979" s="247"/>
      <c r="Z1979" s="247"/>
      <c r="AA1979" s="247"/>
      <c r="AB1979" s="247"/>
      <c r="AC1979" s="248">
        <v>52936.6</v>
      </c>
      <c r="AD1979" s="248"/>
    </row>
    <row r="1980" spans="1:30">
      <c r="C1980" s="169" t="s">
        <v>2</v>
      </c>
      <c r="G1980" s="169" t="s">
        <v>2</v>
      </c>
      <c r="K1980" s="169" t="s">
        <v>2</v>
      </c>
      <c r="O1980" s="247" t="s">
        <v>688</v>
      </c>
      <c r="P1980" s="247"/>
      <c r="Q1980" s="247"/>
      <c r="R1980" s="247"/>
      <c r="S1980" s="247"/>
      <c r="T1980" s="247"/>
      <c r="U1980" s="247"/>
      <c r="V1980" s="247"/>
      <c r="W1980" s="247"/>
      <c r="X1980" s="247"/>
      <c r="Y1980" s="247"/>
      <c r="Z1980" s="247"/>
      <c r="AA1980" s="247"/>
      <c r="AB1980" s="247"/>
      <c r="AC1980" s="248">
        <v>9493.68</v>
      </c>
      <c r="AD1980" s="248"/>
    </row>
    <row r="1981" spans="1:30">
      <c r="B1981" s="229" t="s">
        <v>2661</v>
      </c>
      <c r="C1981" s="229"/>
      <c r="D1981" s="229"/>
      <c r="F1981" s="229" t="s">
        <v>1693</v>
      </c>
      <c r="G1981" s="229"/>
      <c r="H1981" s="229"/>
      <c r="I1981" s="229"/>
      <c r="J1981" s="229" t="s">
        <v>2662</v>
      </c>
      <c r="K1981" s="229"/>
      <c r="L1981" s="229"/>
      <c r="N1981" s="229" t="s">
        <v>2663</v>
      </c>
      <c r="O1981" s="229"/>
      <c r="P1981" s="229"/>
      <c r="Q1981" s="229"/>
      <c r="R1981" s="229"/>
      <c r="S1981" s="229"/>
      <c r="T1981" s="229"/>
      <c r="U1981" s="229"/>
      <c r="V1981" s="229"/>
      <c r="W1981" s="229"/>
      <c r="X1981" s="229"/>
      <c r="Y1981" s="229"/>
      <c r="Z1981" s="229"/>
      <c r="AA1981" s="229"/>
      <c r="AC1981" s="249">
        <v>18534.04</v>
      </c>
      <c r="AD1981" s="249"/>
    </row>
    <row r="1982" spans="1:30">
      <c r="C1982" s="169" t="s">
        <v>2</v>
      </c>
      <c r="G1982" s="169" t="s">
        <v>2</v>
      </c>
      <c r="K1982" s="169" t="s">
        <v>2</v>
      </c>
      <c r="O1982" s="247" t="s">
        <v>2664</v>
      </c>
      <c r="P1982" s="247"/>
      <c r="Q1982" s="247"/>
      <c r="R1982" s="247"/>
      <c r="S1982" s="247"/>
      <c r="T1982" s="247"/>
      <c r="U1982" s="247"/>
      <c r="V1982" s="247"/>
      <c r="W1982" s="247"/>
      <c r="X1982" s="247"/>
      <c r="Y1982" s="247"/>
      <c r="Z1982" s="247"/>
      <c r="AA1982" s="247"/>
      <c r="AB1982" s="247"/>
    </row>
    <row r="1983" spans="1:30" ht="6" customHeight="1"/>
    <row r="1984" spans="1:30" ht="16.5" customHeight="1">
      <c r="A1984" s="227" t="s">
        <v>689</v>
      </c>
      <c r="B1984" s="227"/>
      <c r="C1984" s="227"/>
      <c r="D1984" s="227"/>
      <c r="E1984" s="227"/>
      <c r="F1984" s="227"/>
      <c r="G1984" s="227"/>
      <c r="H1984" s="227"/>
      <c r="I1984" s="227"/>
      <c r="J1984" s="227"/>
      <c r="K1984" s="227"/>
      <c r="L1984" s="227"/>
      <c r="M1984" s="227"/>
      <c r="N1984" s="227"/>
      <c r="O1984" s="227"/>
      <c r="P1984" s="227"/>
      <c r="Q1984" s="227"/>
      <c r="R1984" s="227"/>
      <c r="S1984" s="227"/>
      <c r="U1984" s="169" t="s">
        <v>2</v>
      </c>
      <c r="W1984" s="169" t="s">
        <v>2</v>
      </c>
      <c r="Y1984" s="245" t="s">
        <v>576</v>
      </c>
      <c r="Z1984" s="245"/>
      <c r="AC1984" s="246">
        <v>80964.320000000007</v>
      </c>
      <c r="AD1984" s="246"/>
    </row>
    <row r="1985" spans="1:30" ht="6.75" customHeight="1"/>
    <row r="1986" spans="1:30" ht="14.25" customHeight="1">
      <c r="A1986" s="250" t="s">
        <v>690</v>
      </c>
      <c r="B1986" s="250"/>
      <c r="C1986" s="250"/>
      <c r="D1986" s="250"/>
      <c r="E1986" s="250"/>
      <c r="F1986" s="250"/>
      <c r="G1986" s="250"/>
      <c r="H1986" s="250"/>
      <c r="I1986" s="250"/>
      <c r="J1986" s="250"/>
      <c r="K1986" s="250"/>
      <c r="L1986" s="250"/>
      <c r="M1986" s="250"/>
      <c r="N1986" s="250"/>
      <c r="O1986" s="250"/>
    </row>
    <row r="1987" spans="1:30">
      <c r="B1987" s="251" t="s">
        <v>350</v>
      </c>
      <c r="C1987" s="251"/>
      <c r="D1987" s="251"/>
      <c r="F1987" s="251" t="s">
        <v>351</v>
      </c>
      <c r="G1987" s="251"/>
      <c r="H1987" s="251"/>
      <c r="I1987" s="251"/>
      <c r="J1987" s="251" t="s">
        <v>352</v>
      </c>
      <c r="K1987" s="251"/>
      <c r="L1987" s="251"/>
      <c r="N1987" s="251" t="s">
        <v>353</v>
      </c>
      <c r="O1987" s="251"/>
      <c r="P1987" s="251"/>
      <c r="Q1987" s="251"/>
      <c r="R1987" s="251"/>
      <c r="S1987" s="251"/>
      <c r="T1987" s="251"/>
      <c r="U1987" s="251"/>
      <c r="V1987" s="251"/>
      <c r="W1987" s="251"/>
      <c r="X1987" s="251"/>
      <c r="Y1987" s="251"/>
      <c r="Z1987" s="251"/>
      <c r="AA1987" s="251"/>
      <c r="AC1987" s="252" t="s">
        <v>354</v>
      </c>
      <c r="AD1987" s="252"/>
    </row>
    <row r="1988" spans="1:30">
      <c r="B1988" s="229" t="s">
        <v>2665</v>
      </c>
      <c r="C1988" s="229"/>
      <c r="D1988" s="229"/>
      <c r="F1988" s="229" t="s">
        <v>1525</v>
      </c>
      <c r="G1988" s="229"/>
      <c r="H1988" s="229"/>
      <c r="I1988" s="229"/>
      <c r="J1988" s="229" t="s">
        <v>2666</v>
      </c>
      <c r="K1988" s="229"/>
      <c r="L1988" s="229"/>
      <c r="N1988" s="229" t="s">
        <v>2667</v>
      </c>
      <c r="O1988" s="229"/>
      <c r="P1988" s="229"/>
      <c r="Q1988" s="229"/>
      <c r="R1988" s="229"/>
      <c r="S1988" s="229"/>
      <c r="T1988" s="229"/>
      <c r="U1988" s="229"/>
      <c r="V1988" s="229"/>
      <c r="W1988" s="229"/>
      <c r="X1988" s="229"/>
      <c r="Y1988" s="229"/>
      <c r="Z1988" s="229"/>
      <c r="AA1988" s="229"/>
      <c r="AC1988" s="249">
        <v>221</v>
      </c>
      <c r="AD1988" s="249"/>
    </row>
    <row r="1989" spans="1:30">
      <c r="C1989" s="169" t="s">
        <v>2</v>
      </c>
      <c r="G1989" s="169" t="s">
        <v>2</v>
      </c>
      <c r="K1989" s="169" t="s">
        <v>2</v>
      </c>
      <c r="O1989" s="247" t="s">
        <v>2668</v>
      </c>
      <c r="P1989" s="247"/>
      <c r="Q1989" s="247"/>
      <c r="R1989" s="247"/>
      <c r="S1989" s="247"/>
      <c r="T1989" s="247"/>
      <c r="U1989" s="247"/>
      <c r="V1989" s="247"/>
      <c r="W1989" s="247"/>
      <c r="X1989" s="247"/>
      <c r="Y1989" s="247"/>
      <c r="Z1989" s="247"/>
      <c r="AA1989" s="247"/>
      <c r="AB1989" s="247"/>
    </row>
    <row r="1990" spans="1:30">
      <c r="B1990" s="229" t="s">
        <v>1602</v>
      </c>
      <c r="C1990" s="229"/>
      <c r="D1990" s="229"/>
      <c r="F1990" s="229" t="s">
        <v>1525</v>
      </c>
      <c r="G1990" s="229"/>
      <c r="H1990" s="229"/>
      <c r="I1990" s="229"/>
      <c r="J1990" s="229" t="s">
        <v>426</v>
      </c>
      <c r="K1990" s="229"/>
      <c r="L1990" s="229"/>
      <c r="N1990" s="229" t="s">
        <v>427</v>
      </c>
      <c r="O1990" s="229"/>
      <c r="P1990" s="229"/>
      <c r="Q1990" s="229"/>
      <c r="R1990" s="229"/>
      <c r="S1990" s="229"/>
      <c r="T1990" s="229"/>
      <c r="U1990" s="229"/>
      <c r="V1990" s="229"/>
      <c r="W1990" s="229"/>
      <c r="X1990" s="229"/>
      <c r="Y1990" s="229"/>
      <c r="Z1990" s="229"/>
      <c r="AA1990" s="229"/>
      <c r="AC1990" s="249">
        <v>305.33</v>
      </c>
      <c r="AD1990" s="249"/>
    </row>
    <row r="1991" spans="1:30">
      <c r="C1991" s="169" t="s">
        <v>2</v>
      </c>
      <c r="G1991" s="169" t="s">
        <v>2</v>
      </c>
      <c r="K1991" s="169" t="s">
        <v>2</v>
      </c>
      <c r="O1991" s="247" t="s">
        <v>1603</v>
      </c>
      <c r="P1991" s="247"/>
      <c r="Q1991" s="247"/>
      <c r="R1991" s="247"/>
      <c r="S1991" s="247"/>
      <c r="T1991" s="247"/>
      <c r="U1991" s="247"/>
      <c r="V1991" s="247"/>
      <c r="W1991" s="247"/>
      <c r="X1991" s="247"/>
      <c r="Y1991" s="247"/>
      <c r="Z1991" s="247"/>
      <c r="AA1991" s="247"/>
      <c r="AB1991" s="247"/>
    </row>
    <row r="1992" spans="1:30">
      <c r="B1992" s="229" t="s">
        <v>1604</v>
      </c>
      <c r="C1992" s="229"/>
      <c r="D1992" s="229"/>
      <c r="F1992" s="229" t="s">
        <v>1525</v>
      </c>
      <c r="G1992" s="229"/>
      <c r="H1992" s="229"/>
      <c r="I1992" s="229"/>
      <c r="J1992" s="229" t="s">
        <v>428</v>
      </c>
      <c r="K1992" s="229"/>
      <c r="L1992" s="229"/>
      <c r="N1992" s="229" t="s">
        <v>429</v>
      </c>
      <c r="O1992" s="229"/>
      <c r="P1992" s="229"/>
      <c r="Q1992" s="229"/>
      <c r="R1992" s="229"/>
      <c r="S1992" s="229"/>
      <c r="T1992" s="229"/>
      <c r="U1992" s="229"/>
      <c r="V1992" s="229"/>
      <c r="W1992" s="229"/>
      <c r="X1992" s="229"/>
      <c r="Y1992" s="229"/>
      <c r="Z1992" s="229"/>
      <c r="AA1992" s="229"/>
      <c r="AC1992" s="249">
        <v>550</v>
      </c>
      <c r="AD1992" s="249"/>
    </row>
    <row r="1993" spans="1:30">
      <c r="C1993" s="169" t="s">
        <v>2</v>
      </c>
      <c r="G1993" s="169" t="s">
        <v>2</v>
      </c>
      <c r="K1993" s="169" t="s">
        <v>2</v>
      </c>
      <c r="O1993" s="247" t="s">
        <v>2669</v>
      </c>
      <c r="P1993" s="247"/>
      <c r="Q1993" s="247"/>
      <c r="R1993" s="247"/>
      <c r="S1993" s="247"/>
      <c r="T1993" s="247"/>
      <c r="U1993" s="247"/>
      <c r="V1993" s="247"/>
      <c r="W1993" s="247"/>
      <c r="X1993" s="247"/>
      <c r="Y1993" s="247"/>
      <c r="Z1993" s="247"/>
      <c r="AA1993" s="247"/>
      <c r="AB1993" s="247"/>
    </row>
    <row r="1994" spans="1:30">
      <c r="B1994" s="229" t="s">
        <v>1625</v>
      </c>
      <c r="C1994" s="229"/>
      <c r="D1994" s="229"/>
      <c r="F1994" s="229" t="s">
        <v>1614</v>
      </c>
      <c r="G1994" s="229"/>
      <c r="H1994" s="229"/>
      <c r="I1994" s="229"/>
      <c r="J1994" s="229" t="s">
        <v>357</v>
      </c>
      <c r="K1994" s="229"/>
      <c r="L1994" s="229"/>
      <c r="N1994" s="229" t="s">
        <v>358</v>
      </c>
      <c r="O1994" s="229"/>
      <c r="P1994" s="229"/>
      <c r="Q1994" s="229"/>
      <c r="R1994" s="229"/>
      <c r="S1994" s="229"/>
      <c r="T1994" s="229"/>
      <c r="U1994" s="229"/>
      <c r="V1994" s="229"/>
      <c r="W1994" s="229"/>
      <c r="X1994" s="229"/>
      <c r="Y1994" s="229"/>
      <c r="Z1994" s="229"/>
      <c r="AA1994" s="229"/>
      <c r="AC1994" s="249">
        <v>249.92</v>
      </c>
      <c r="AD1994" s="249"/>
    </row>
    <row r="1995" spans="1:30">
      <c r="C1995" s="169" t="s">
        <v>2</v>
      </c>
      <c r="G1995" s="169" t="s">
        <v>2</v>
      </c>
      <c r="K1995" s="169" t="s">
        <v>2</v>
      </c>
      <c r="O1995" s="247" t="s">
        <v>2670</v>
      </c>
      <c r="P1995" s="247"/>
      <c r="Q1995" s="247"/>
      <c r="R1995" s="247"/>
      <c r="S1995" s="247"/>
      <c r="T1995" s="247"/>
      <c r="U1995" s="247"/>
      <c r="V1995" s="247"/>
      <c r="W1995" s="247"/>
      <c r="X1995" s="247"/>
      <c r="Y1995" s="247"/>
      <c r="Z1995" s="247"/>
      <c r="AA1995" s="247"/>
      <c r="AB1995" s="247"/>
      <c r="AC1995" s="248">
        <v>111.08</v>
      </c>
      <c r="AD1995" s="248"/>
    </row>
    <row r="1996" spans="1:30">
      <c r="C1996" s="169" t="s">
        <v>2</v>
      </c>
      <c r="G1996" s="169" t="s">
        <v>2</v>
      </c>
      <c r="K1996" s="169" t="s">
        <v>2</v>
      </c>
      <c r="O1996" s="247" t="s">
        <v>2671</v>
      </c>
      <c r="P1996" s="247"/>
      <c r="Q1996" s="247"/>
      <c r="R1996" s="247"/>
      <c r="S1996" s="247"/>
      <c r="T1996" s="247"/>
      <c r="U1996" s="247"/>
      <c r="V1996" s="247"/>
      <c r="W1996" s="247"/>
      <c r="X1996" s="247"/>
      <c r="Y1996" s="247"/>
      <c r="Z1996" s="247"/>
      <c r="AA1996" s="247"/>
      <c r="AB1996" s="247"/>
      <c r="AC1996" s="248">
        <v>138.84</v>
      </c>
      <c r="AD1996" s="248"/>
    </row>
    <row r="1997" spans="1:30">
      <c r="B1997" s="229" t="s">
        <v>2672</v>
      </c>
      <c r="C1997" s="229"/>
      <c r="D1997" s="229"/>
      <c r="F1997" s="229" t="s">
        <v>1614</v>
      </c>
      <c r="G1997" s="229"/>
      <c r="H1997" s="229"/>
      <c r="I1997" s="229"/>
      <c r="J1997" s="229" t="s">
        <v>1730</v>
      </c>
      <c r="K1997" s="229"/>
      <c r="L1997" s="229"/>
      <c r="N1997" s="229" t="s">
        <v>1731</v>
      </c>
      <c r="O1997" s="229"/>
      <c r="P1997" s="229"/>
      <c r="Q1997" s="229"/>
      <c r="R1997" s="229"/>
      <c r="S1997" s="229"/>
      <c r="T1997" s="229"/>
      <c r="U1997" s="229"/>
      <c r="V1997" s="229"/>
      <c r="W1997" s="229"/>
      <c r="X1997" s="229"/>
      <c r="Y1997" s="229"/>
      <c r="Z1997" s="229"/>
      <c r="AA1997" s="229"/>
      <c r="AC1997" s="249">
        <v>358.98</v>
      </c>
      <c r="AD1997" s="249"/>
    </row>
    <row r="1998" spans="1:30">
      <c r="C1998" s="169" t="s">
        <v>2</v>
      </c>
      <c r="G1998" s="169" t="s">
        <v>2</v>
      </c>
      <c r="K1998" s="169" t="s">
        <v>2</v>
      </c>
      <c r="O1998" s="247" t="s">
        <v>2673</v>
      </c>
      <c r="P1998" s="247"/>
      <c r="Q1998" s="247"/>
      <c r="R1998" s="247"/>
      <c r="S1998" s="247"/>
      <c r="T1998" s="247"/>
      <c r="U1998" s="247"/>
      <c r="V1998" s="247"/>
      <c r="W1998" s="247"/>
      <c r="X1998" s="247"/>
      <c r="Y1998" s="247"/>
      <c r="Z1998" s="247"/>
      <c r="AA1998" s="247"/>
      <c r="AB1998" s="247"/>
    </row>
    <row r="1999" spans="1:30">
      <c r="B1999" s="229" t="s">
        <v>1703</v>
      </c>
      <c r="C1999" s="229"/>
      <c r="D1999" s="229"/>
      <c r="F1999" s="229" t="s">
        <v>1693</v>
      </c>
      <c r="G1999" s="229"/>
      <c r="H1999" s="229"/>
      <c r="I1999" s="229"/>
      <c r="J1999" s="229" t="s">
        <v>357</v>
      </c>
      <c r="K1999" s="229"/>
      <c r="L1999" s="229"/>
      <c r="N1999" s="229" t="s">
        <v>358</v>
      </c>
      <c r="O1999" s="229"/>
      <c r="P1999" s="229"/>
      <c r="Q1999" s="229"/>
      <c r="R1999" s="229"/>
      <c r="S1999" s="229"/>
      <c r="T1999" s="229"/>
      <c r="U1999" s="229"/>
      <c r="V1999" s="229"/>
      <c r="W1999" s="229"/>
      <c r="X1999" s="229"/>
      <c r="Y1999" s="229"/>
      <c r="Z1999" s="229"/>
      <c r="AA1999" s="229"/>
      <c r="AC1999" s="249">
        <v>15912.78</v>
      </c>
      <c r="AD1999" s="249"/>
    </row>
    <row r="2000" spans="1:30">
      <c r="C2000" s="169" t="s">
        <v>2</v>
      </c>
      <c r="G2000" s="169" t="s">
        <v>2</v>
      </c>
      <c r="K2000" s="169" t="s">
        <v>2</v>
      </c>
      <c r="O2000" s="247" t="s">
        <v>373</v>
      </c>
      <c r="P2000" s="247"/>
      <c r="Q2000" s="247"/>
      <c r="R2000" s="247"/>
      <c r="S2000" s="247"/>
      <c r="T2000" s="247"/>
      <c r="U2000" s="247"/>
      <c r="V2000" s="247"/>
      <c r="W2000" s="247"/>
      <c r="X2000" s="247"/>
      <c r="Y2000" s="247"/>
      <c r="Z2000" s="247"/>
      <c r="AA2000" s="247"/>
      <c r="AB2000" s="247"/>
      <c r="AC2000" s="248">
        <v>17.95</v>
      </c>
      <c r="AD2000" s="248"/>
    </row>
    <row r="2001" spans="1:30">
      <c r="C2001" s="169" t="s">
        <v>2</v>
      </c>
      <c r="G2001" s="169" t="s">
        <v>2</v>
      </c>
      <c r="K2001" s="169" t="s">
        <v>2</v>
      </c>
      <c r="O2001" s="247" t="s">
        <v>373</v>
      </c>
      <c r="P2001" s="247"/>
      <c r="Q2001" s="247"/>
      <c r="R2001" s="247"/>
      <c r="S2001" s="247"/>
      <c r="T2001" s="247"/>
      <c r="U2001" s="247"/>
      <c r="V2001" s="247"/>
      <c r="W2001" s="247"/>
      <c r="X2001" s="247"/>
      <c r="Y2001" s="247"/>
      <c r="Z2001" s="247"/>
      <c r="AA2001" s="247"/>
      <c r="AB2001" s="247"/>
      <c r="AC2001" s="248">
        <v>107.7</v>
      </c>
      <c r="AD2001" s="248"/>
    </row>
    <row r="2002" spans="1:30">
      <c r="C2002" s="169" t="s">
        <v>2</v>
      </c>
      <c r="G2002" s="169" t="s">
        <v>2</v>
      </c>
      <c r="K2002" s="169" t="s">
        <v>2</v>
      </c>
      <c r="O2002" s="247" t="s">
        <v>2674</v>
      </c>
      <c r="P2002" s="247"/>
      <c r="Q2002" s="247"/>
      <c r="R2002" s="247"/>
      <c r="S2002" s="247"/>
      <c r="T2002" s="247"/>
      <c r="U2002" s="247"/>
      <c r="V2002" s="247"/>
      <c r="W2002" s="247"/>
      <c r="X2002" s="247"/>
      <c r="Y2002" s="247"/>
      <c r="Z2002" s="247"/>
      <c r="AA2002" s="247"/>
      <c r="AB2002" s="247"/>
      <c r="AC2002" s="248">
        <v>6255.09</v>
      </c>
      <c r="AD2002" s="248"/>
    </row>
    <row r="2003" spans="1:30">
      <c r="C2003" s="169" t="s">
        <v>2</v>
      </c>
      <c r="G2003" s="169" t="s">
        <v>2</v>
      </c>
      <c r="K2003" s="169" t="s">
        <v>2</v>
      </c>
      <c r="O2003" s="247" t="s">
        <v>2675</v>
      </c>
      <c r="P2003" s="247"/>
      <c r="Q2003" s="247"/>
      <c r="R2003" s="247"/>
      <c r="S2003" s="247"/>
      <c r="T2003" s="247"/>
      <c r="U2003" s="247"/>
      <c r="V2003" s="247"/>
      <c r="W2003" s="247"/>
      <c r="X2003" s="247"/>
      <c r="Y2003" s="247"/>
      <c r="Z2003" s="247"/>
      <c r="AA2003" s="247"/>
      <c r="AB2003" s="247"/>
      <c r="AC2003" s="248">
        <v>1361.72</v>
      </c>
      <c r="AD2003" s="248"/>
    </row>
    <row r="2004" spans="1:30">
      <c r="C2004" s="169" t="s">
        <v>2</v>
      </c>
      <c r="G2004" s="169" t="s">
        <v>2</v>
      </c>
      <c r="K2004" s="169" t="s">
        <v>2</v>
      </c>
      <c r="O2004" s="247" t="s">
        <v>2675</v>
      </c>
      <c r="P2004" s="247"/>
      <c r="Q2004" s="247"/>
      <c r="R2004" s="247"/>
      <c r="S2004" s="247"/>
      <c r="T2004" s="247"/>
      <c r="U2004" s="247"/>
      <c r="V2004" s="247"/>
      <c r="W2004" s="247"/>
      <c r="X2004" s="247"/>
      <c r="Y2004" s="247"/>
      <c r="Z2004" s="247"/>
      <c r="AA2004" s="247"/>
      <c r="AB2004" s="247"/>
      <c r="AC2004" s="248">
        <v>8170.32</v>
      </c>
      <c r="AD2004" s="248"/>
    </row>
    <row r="2005" spans="1:30">
      <c r="B2005" s="229" t="s">
        <v>1729</v>
      </c>
      <c r="C2005" s="229"/>
      <c r="D2005" s="229"/>
      <c r="F2005" s="229" t="s">
        <v>1693</v>
      </c>
      <c r="G2005" s="229"/>
      <c r="H2005" s="229"/>
      <c r="I2005" s="229"/>
      <c r="J2005" s="229" t="s">
        <v>1730</v>
      </c>
      <c r="K2005" s="229"/>
      <c r="L2005" s="229"/>
      <c r="N2005" s="229" t="s">
        <v>1731</v>
      </c>
      <c r="O2005" s="229"/>
      <c r="P2005" s="229"/>
      <c r="Q2005" s="229"/>
      <c r="R2005" s="229"/>
      <c r="S2005" s="229"/>
      <c r="T2005" s="229"/>
      <c r="U2005" s="229"/>
      <c r="V2005" s="229"/>
      <c r="W2005" s="229"/>
      <c r="X2005" s="229"/>
      <c r="Y2005" s="229"/>
      <c r="Z2005" s="229"/>
      <c r="AA2005" s="229"/>
      <c r="AC2005" s="249">
        <v>1162.78</v>
      </c>
      <c r="AD2005" s="249"/>
    </row>
    <row r="2006" spans="1:30">
      <c r="C2006" s="169" t="s">
        <v>2</v>
      </c>
      <c r="G2006" s="169" t="s">
        <v>2</v>
      </c>
      <c r="K2006" s="169" t="s">
        <v>2</v>
      </c>
      <c r="O2006" s="247" t="s">
        <v>2673</v>
      </c>
      <c r="P2006" s="247"/>
      <c r="Q2006" s="247"/>
      <c r="R2006" s="247"/>
      <c r="S2006" s="247"/>
      <c r="T2006" s="247"/>
      <c r="U2006" s="247"/>
      <c r="V2006" s="247"/>
      <c r="W2006" s="247"/>
      <c r="X2006" s="247"/>
      <c r="Y2006" s="247"/>
      <c r="Z2006" s="247"/>
      <c r="AA2006" s="247"/>
      <c r="AB2006" s="247"/>
      <c r="AC2006" s="248">
        <v>287.24</v>
      </c>
      <c r="AD2006" s="248"/>
    </row>
    <row r="2007" spans="1:30">
      <c r="C2007" s="169" t="s">
        <v>2</v>
      </c>
      <c r="G2007" s="169" t="s">
        <v>2</v>
      </c>
      <c r="K2007" s="169" t="s">
        <v>2</v>
      </c>
      <c r="O2007" s="247" t="s">
        <v>2673</v>
      </c>
      <c r="P2007" s="247"/>
      <c r="Q2007" s="247"/>
      <c r="R2007" s="247"/>
      <c r="S2007" s="247"/>
      <c r="T2007" s="247"/>
      <c r="U2007" s="247"/>
      <c r="V2007" s="247"/>
      <c r="W2007" s="247"/>
      <c r="X2007" s="247"/>
      <c r="Y2007" s="247"/>
      <c r="Z2007" s="247"/>
      <c r="AA2007" s="247"/>
      <c r="AB2007" s="247"/>
      <c r="AC2007" s="248">
        <v>358.98</v>
      </c>
      <c r="AD2007" s="248"/>
    </row>
    <row r="2008" spans="1:30">
      <c r="C2008" s="169" t="s">
        <v>2</v>
      </c>
      <c r="G2008" s="169" t="s">
        <v>2</v>
      </c>
      <c r="K2008" s="169" t="s">
        <v>2</v>
      </c>
      <c r="O2008" s="247" t="s">
        <v>2673</v>
      </c>
      <c r="P2008" s="247"/>
      <c r="Q2008" s="247"/>
      <c r="R2008" s="247"/>
      <c r="S2008" s="247"/>
      <c r="T2008" s="247"/>
      <c r="U2008" s="247"/>
      <c r="V2008" s="247"/>
      <c r="W2008" s="247"/>
      <c r="X2008" s="247"/>
      <c r="Y2008" s="247"/>
      <c r="Z2008" s="247"/>
      <c r="AA2008" s="247"/>
      <c r="AB2008" s="247"/>
      <c r="AC2008" s="248">
        <v>516.55999999999995</v>
      </c>
      <c r="AD2008" s="248"/>
    </row>
    <row r="2009" spans="1:30">
      <c r="B2009" s="229" t="s">
        <v>1777</v>
      </c>
      <c r="C2009" s="229"/>
      <c r="D2009" s="229"/>
      <c r="F2009" s="229" t="s">
        <v>1693</v>
      </c>
      <c r="G2009" s="229"/>
      <c r="H2009" s="229"/>
      <c r="I2009" s="229"/>
      <c r="J2009" s="229" t="s">
        <v>1778</v>
      </c>
      <c r="K2009" s="229"/>
      <c r="L2009" s="229"/>
      <c r="N2009" s="229" t="s">
        <v>1779</v>
      </c>
      <c r="O2009" s="229"/>
      <c r="P2009" s="229"/>
      <c r="Q2009" s="229"/>
      <c r="R2009" s="229"/>
      <c r="S2009" s="229"/>
      <c r="T2009" s="229"/>
      <c r="U2009" s="229"/>
      <c r="V2009" s="229"/>
      <c r="W2009" s="229"/>
      <c r="X2009" s="229"/>
      <c r="Y2009" s="229"/>
      <c r="Z2009" s="229"/>
      <c r="AA2009" s="229"/>
      <c r="AC2009" s="249">
        <v>300.74</v>
      </c>
      <c r="AD2009" s="249"/>
    </row>
    <row r="2010" spans="1:30">
      <c r="C2010" s="169" t="s">
        <v>2</v>
      </c>
      <c r="G2010" s="169" t="s">
        <v>2</v>
      </c>
      <c r="K2010" s="169" t="s">
        <v>2</v>
      </c>
      <c r="O2010" s="247" t="s">
        <v>1781</v>
      </c>
      <c r="P2010" s="247"/>
      <c r="Q2010" s="247"/>
      <c r="R2010" s="247"/>
      <c r="S2010" s="247"/>
      <c r="T2010" s="247"/>
      <c r="U2010" s="247"/>
      <c r="V2010" s="247"/>
      <c r="W2010" s="247"/>
      <c r="X2010" s="247"/>
      <c r="Y2010" s="247"/>
      <c r="Z2010" s="247"/>
      <c r="AA2010" s="247"/>
      <c r="AB2010" s="247"/>
      <c r="AC2010" s="248">
        <v>1.06</v>
      </c>
      <c r="AD2010" s="248"/>
    </row>
    <row r="2011" spans="1:30">
      <c r="C2011" s="169" t="s">
        <v>2</v>
      </c>
      <c r="G2011" s="169" t="s">
        <v>2</v>
      </c>
      <c r="K2011" s="169" t="s">
        <v>2</v>
      </c>
      <c r="O2011" s="247" t="s">
        <v>1783</v>
      </c>
      <c r="P2011" s="247"/>
      <c r="Q2011" s="247"/>
      <c r="R2011" s="247"/>
      <c r="S2011" s="247"/>
      <c r="T2011" s="247"/>
      <c r="U2011" s="247"/>
      <c r="V2011" s="247"/>
      <c r="W2011" s="247"/>
      <c r="X2011" s="247"/>
      <c r="Y2011" s="247"/>
      <c r="Z2011" s="247"/>
      <c r="AA2011" s="247"/>
      <c r="AB2011" s="247"/>
      <c r="AC2011" s="248">
        <v>149.84</v>
      </c>
      <c r="AD2011" s="248"/>
    </row>
    <row r="2012" spans="1:30">
      <c r="C2012" s="169" t="s">
        <v>2</v>
      </c>
      <c r="G2012" s="169" t="s">
        <v>2</v>
      </c>
      <c r="K2012" s="169" t="s">
        <v>2</v>
      </c>
      <c r="O2012" s="247" t="s">
        <v>1784</v>
      </c>
      <c r="P2012" s="247"/>
      <c r="Q2012" s="247"/>
      <c r="R2012" s="247"/>
      <c r="S2012" s="247"/>
      <c r="T2012" s="247"/>
      <c r="U2012" s="247"/>
      <c r="V2012" s="247"/>
      <c r="W2012" s="247"/>
      <c r="X2012" s="247"/>
      <c r="Y2012" s="247"/>
      <c r="Z2012" s="247"/>
      <c r="AA2012" s="247"/>
      <c r="AB2012" s="247"/>
      <c r="AC2012" s="248">
        <v>149.84</v>
      </c>
      <c r="AD2012" s="248"/>
    </row>
    <row r="2013" spans="1:30" ht="4.5" customHeight="1"/>
    <row r="2014" spans="1:30" ht="12" customHeight="1"/>
    <row r="2015" spans="1:30" ht="13.5" customHeight="1">
      <c r="A2015" s="227" t="s">
        <v>1568</v>
      </c>
      <c r="B2015" s="227"/>
      <c r="C2015" s="227"/>
      <c r="D2015" s="227"/>
      <c r="E2015" s="227"/>
      <c r="F2015" s="227"/>
      <c r="G2015" s="227"/>
      <c r="H2015" s="227"/>
      <c r="I2015" s="227"/>
      <c r="J2015" s="227"/>
      <c r="K2015" s="227"/>
      <c r="L2015" s="227"/>
      <c r="M2015" s="227"/>
      <c r="R2015" s="228" t="s">
        <v>2676</v>
      </c>
      <c r="S2015" s="228"/>
      <c r="T2015" s="228"/>
      <c r="U2015" s="228"/>
      <c r="V2015" s="228"/>
      <c r="W2015" s="228"/>
      <c r="X2015" s="228"/>
      <c r="Y2015" s="228"/>
      <c r="Z2015" s="228"/>
      <c r="AA2015" s="228"/>
      <c r="AB2015" s="228"/>
      <c r="AC2015" s="228"/>
      <c r="AD2015" s="228"/>
    </row>
    <row r="2016" spans="1:30" ht="25.5" customHeight="1">
      <c r="C2016" s="237" t="s">
        <v>347</v>
      </c>
      <c r="D2016" s="237"/>
      <c r="E2016" s="237"/>
      <c r="F2016" s="237"/>
      <c r="G2016" s="237"/>
      <c r="H2016" s="237"/>
      <c r="I2016" s="237"/>
      <c r="J2016" s="237"/>
      <c r="K2016" s="237"/>
      <c r="L2016" s="237"/>
      <c r="M2016" s="237"/>
      <c r="N2016" s="237"/>
      <c r="O2016" s="237"/>
      <c r="P2016" s="237"/>
      <c r="Q2016" s="237"/>
      <c r="R2016" s="237"/>
      <c r="S2016" s="237"/>
      <c r="T2016" s="237"/>
      <c r="U2016" s="237"/>
      <c r="V2016" s="237"/>
      <c r="W2016" s="237"/>
      <c r="X2016" s="237"/>
      <c r="Y2016" s="237"/>
      <c r="Z2016" s="237"/>
      <c r="AA2016" s="237"/>
      <c r="AB2016" s="237"/>
      <c r="AC2016" s="237"/>
    </row>
    <row r="2017" spans="1:30" ht="7.5" customHeight="1"/>
    <row r="2018" spans="1:30" ht="18.75" customHeight="1">
      <c r="I2018" s="243" t="s">
        <v>348</v>
      </c>
      <c r="J2018" s="243"/>
      <c r="K2018" s="243"/>
      <c r="L2018" s="243"/>
      <c r="M2018" s="243"/>
      <c r="N2018" s="243"/>
      <c r="O2018" s="243"/>
      <c r="P2018" s="243"/>
      <c r="S2018" s="244" t="s">
        <v>1517</v>
      </c>
      <c r="T2018" s="244"/>
      <c r="U2018" s="244"/>
      <c r="V2018" s="244"/>
      <c r="W2018" s="244"/>
      <c r="X2018" s="244"/>
      <c r="Y2018" s="244"/>
    </row>
    <row r="2019" spans="1:30" ht="6.75" customHeight="1"/>
    <row r="2020" spans="1:30" ht="14.25" customHeight="1">
      <c r="A2020" s="250" t="s">
        <v>690</v>
      </c>
      <c r="B2020" s="250"/>
      <c r="C2020" s="250"/>
      <c r="D2020" s="250"/>
      <c r="E2020" s="250"/>
      <c r="F2020" s="250"/>
      <c r="G2020" s="250"/>
      <c r="H2020" s="250"/>
      <c r="I2020" s="250"/>
      <c r="J2020" s="250"/>
      <c r="K2020" s="250"/>
      <c r="L2020" s="250"/>
      <c r="M2020" s="250"/>
      <c r="N2020" s="250"/>
      <c r="O2020" s="250"/>
    </row>
    <row r="2021" spans="1:30">
      <c r="B2021" s="251" t="s">
        <v>350</v>
      </c>
      <c r="C2021" s="251"/>
      <c r="D2021" s="251"/>
      <c r="F2021" s="251" t="s">
        <v>351</v>
      </c>
      <c r="G2021" s="251"/>
      <c r="H2021" s="251"/>
      <c r="I2021" s="251"/>
      <c r="J2021" s="251" t="s">
        <v>352</v>
      </c>
      <c r="K2021" s="251"/>
      <c r="L2021" s="251"/>
      <c r="N2021" s="251" t="s">
        <v>353</v>
      </c>
      <c r="O2021" s="251"/>
      <c r="P2021" s="251"/>
      <c r="Q2021" s="251"/>
      <c r="R2021" s="251"/>
      <c r="S2021" s="251"/>
      <c r="T2021" s="251"/>
      <c r="U2021" s="251"/>
      <c r="V2021" s="251"/>
      <c r="W2021" s="251"/>
      <c r="X2021" s="251"/>
      <c r="Y2021" s="251"/>
      <c r="Z2021" s="251"/>
      <c r="AA2021" s="251"/>
      <c r="AC2021" s="252" t="s">
        <v>354</v>
      </c>
      <c r="AD2021" s="252"/>
    </row>
    <row r="2022" spans="1:30">
      <c r="B2022" s="229" t="s">
        <v>1833</v>
      </c>
      <c r="C2022" s="229"/>
      <c r="D2022" s="229"/>
      <c r="F2022" s="229" t="s">
        <v>1525</v>
      </c>
      <c r="G2022" s="229"/>
      <c r="H2022" s="229"/>
      <c r="I2022" s="229"/>
      <c r="J2022" s="229" t="s">
        <v>465</v>
      </c>
      <c r="K2022" s="229"/>
      <c r="L2022" s="229"/>
      <c r="N2022" s="229" t="s">
        <v>466</v>
      </c>
      <c r="O2022" s="229"/>
      <c r="P2022" s="229"/>
      <c r="Q2022" s="229"/>
      <c r="R2022" s="229"/>
      <c r="S2022" s="229"/>
      <c r="T2022" s="229"/>
      <c r="U2022" s="229"/>
      <c r="V2022" s="229"/>
      <c r="W2022" s="229"/>
      <c r="X2022" s="229"/>
      <c r="Y2022" s="229"/>
      <c r="Z2022" s="229"/>
      <c r="AA2022" s="229"/>
      <c r="AC2022" s="249">
        <v>1438.8</v>
      </c>
      <c r="AD2022" s="249"/>
    </row>
    <row r="2023" spans="1:30">
      <c r="C2023" s="169" t="s">
        <v>2</v>
      </c>
      <c r="G2023" s="169" t="s">
        <v>2</v>
      </c>
      <c r="K2023" s="169" t="s">
        <v>2</v>
      </c>
      <c r="O2023" s="247" t="s">
        <v>2677</v>
      </c>
      <c r="P2023" s="247"/>
      <c r="Q2023" s="247"/>
      <c r="R2023" s="247"/>
      <c r="S2023" s="247"/>
      <c r="T2023" s="247"/>
      <c r="U2023" s="247"/>
      <c r="V2023" s="247"/>
      <c r="W2023" s="247"/>
      <c r="X2023" s="247"/>
      <c r="Y2023" s="247"/>
      <c r="Z2023" s="247"/>
      <c r="AA2023" s="247"/>
      <c r="AB2023" s="247"/>
    </row>
    <row r="2024" spans="1:30">
      <c r="B2024" s="229" t="s">
        <v>2678</v>
      </c>
      <c r="C2024" s="229"/>
      <c r="D2024" s="229"/>
      <c r="F2024" s="229" t="s">
        <v>1525</v>
      </c>
      <c r="G2024" s="229"/>
      <c r="H2024" s="229"/>
      <c r="I2024" s="229"/>
      <c r="J2024" s="229" t="s">
        <v>691</v>
      </c>
      <c r="K2024" s="229"/>
      <c r="L2024" s="229"/>
      <c r="N2024" s="229" t="s">
        <v>692</v>
      </c>
      <c r="O2024" s="229"/>
      <c r="P2024" s="229"/>
      <c r="Q2024" s="229"/>
      <c r="R2024" s="229"/>
      <c r="S2024" s="229"/>
      <c r="T2024" s="229"/>
      <c r="U2024" s="229"/>
      <c r="V2024" s="229"/>
      <c r="W2024" s="229"/>
      <c r="X2024" s="229"/>
      <c r="Y2024" s="229"/>
      <c r="Z2024" s="229"/>
      <c r="AA2024" s="229"/>
      <c r="AC2024" s="249">
        <v>1462.5</v>
      </c>
      <c r="AD2024" s="249"/>
    </row>
    <row r="2025" spans="1:30">
      <c r="C2025" s="169" t="s">
        <v>2</v>
      </c>
      <c r="G2025" s="169" t="s">
        <v>2</v>
      </c>
      <c r="K2025" s="169" t="s">
        <v>2</v>
      </c>
      <c r="O2025" s="247" t="s">
        <v>693</v>
      </c>
      <c r="P2025" s="247"/>
      <c r="Q2025" s="247"/>
      <c r="R2025" s="247"/>
      <c r="S2025" s="247"/>
      <c r="T2025" s="247"/>
      <c r="U2025" s="247"/>
      <c r="V2025" s="247"/>
      <c r="W2025" s="247"/>
      <c r="X2025" s="247"/>
      <c r="Y2025" s="247"/>
      <c r="Z2025" s="247"/>
      <c r="AA2025" s="247"/>
      <c r="AB2025" s="247"/>
    </row>
    <row r="2026" spans="1:30">
      <c r="B2026" s="229" t="s">
        <v>2679</v>
      </c>
      <c r="C2026" s="229"/>
      <c r="D2026" s="229"/>
      <c r="F2026" s="229" t="s">
        <v>1525</v>
      </c>
      <c r="G2026" s="229"/>
      <c r="H2026" s="229"/>
      <c r="I2026" s="229"/>
      <c r="J2026" s="229" t="s">
        <v>694</v>
      </c>
      <c r="K2026" s="229"/>
      <c r="L2026" s="229"/>
      <c r="N2026" s="229" t="s">
        <v>695</v>
      </c>
      <c r="O2026" s="229"/>
      <c r="P2026" s="229"/>
      <c r="Q2026" s="229"/>
      <c r="R2026" s="229"/>
      <c r="S2026" s="229"/>
      <c r="T2026" s="229"/>
      <c r="U2026" s="229"/>
      <c r="V2026" s="229"/>
      <c r="W2026" s="229"/>
      <c r="X2026" s="229"/>
      <c r="Y2026" s="229"/>
      <c r="Z2026" s="229"/>
      <c r="AA2026" s="229"/>
      <c r="AC2026" s="249">
        <v>1575</v>
      </c>
      <c r="AD2026" s="249"/>
    </row>
    <row r="2027" spans="1:30">
      <c r="C2027" s="169" t="s">
        <v>2</v>
      </c>
      <c r="G2027" s="169" t="s">
        <v>2</v>
      </c>
      <c r="K2027" s="169" t="s">
        <v>2</v>
      </c>
      <c r="O2027" s="247" t="s">
        <v>693</v>
      </c>
      <c r="P2027" s="247"/>
      <c r="Q2027" s="247"/>
      <c r="R2027" s="247"/>
      <c r="S2027" s="247"/>
      <c r="T2027" s="247"/>
      <c r="U2027" s="247"/>
      <c r="V2027" s="247"/>
      <c r="W2027" s="247"/>
      <c r="X2027" s="247"/>
      <c r="Y2027" s="247"/>
      <c r="Z2027" s="247"/>
      <c r="AA2027" s="247"/>
      <c r="AB2027" s="247"/>
    </row>
    <row r="2028" spans="1:30">
      <c r="B2028" s="229" t="s">
        <v>2680</v>
      </c>
      <c r="C2028" s="229"/>
      <c r="D2028" s="229"/>
      <c r="F2028" s="229" t="s">
        <v>1614</v>
      </c>
      <c r="G2028" s="229"/>
      <c r="H2028" s="229"/>
      <c r="I2028" s="229"/>
      <c r="J2028" s="229" t="s">
        <v>691</v>
      </c>
      <c r="K2028" s="229"/>
      <c r="L2028" s="229"/>
      <c r="N2028" s="229" t="s">
        <v>692</v>
      </c>
      <c r="O2028" s="229"/>
      <c r="P2028" s="229"/>
      <c r="Q2028" s="229"/>
      <c r="R2028" s="229"/>
      <c r="S2028" s="229"/>
      <c r="T2028" s="229"/>
      <c r="U2028" s="229"/>
      <c r="V2028" s="229"/>
      <c r="W2028" s="229"/>
      <c r="X2028" s="229"/>
      <c r="Y2028" s="229"/>
      <c r="Z2028" s="229"/>
      <c r="AA2028" s="229"/>
      <c r="AC2028" s="249">
        <v>1300</v>
      </c>
      <c r="AD2028" s="249"/>
    </row>
    <row r="2029" spans="1:30">
      <c r="C2029" s="169" t="s">
        <v>2</v>
      </c>
      <c r="G2029" s="169" t="s">
        <v>2</v>
      </c>
      <c r="K2029" s="169" t="s">
        <v>2</v>
      </c>
      <c r="O2029" s="247" t="s">
        <v>693</v>
      </c>
      <c r="P2029" s="247"/>
      <c r="Q2029" s="247"/>
      <c r="R2029" s="247"/>
      <c r="S2029" s="247"/>
      <c r="T2029" s="247"/>
      <c r="U2029" s="247"/>
      <c r="V2029" s="247"/>
      <c r="W2029" s="247"/>
      <c r="X2029" s="247"/>
      <c r="Y2029" s="247"/>
      <c r="Z2029" s="247"/>
      <c r="AA2029" s="247"/>
      <c r="AB2029" s="247"/>
    </row>
    <row r="2030" spans="1:30">
      <c r="B2030" s="229" t="s">
        <v>2681</v>
      </c>
      <c r="C2030" s="229"/>
      <c r="D2030" s="229"/>
      <c r="F2030" s="229" t="s">
        <v>1614</v>
      </c>
      <c r="G2030" s="229"/>
      <c r="H2030" s="229"/>
      <c r="I2030" s="229"/>
      <c r="J2030" s="229" t="s">
        <v>694</v>
      </c>
      <c r="K2030" s="229"/>
      <c r="L2030" s="229"/>
      <c r="N2030" s="229" t="s">
        <v>695</v>
      </c>
      <c r="O2030" s="229"/>
      <c r="P2030" s="229"/>
      <c r="Q2030" s="229"/>
      <c r="R2030" s="229"/>
      <c r="S2030" s="229"/>
      <c r="T2030" s="229"/>
      <c r="U2030" s="229"/>
      <c r="V2030" s="229"/>
      <c r="W2030" s="229"/>
      <c r="X2030" s="229"/>
      <c r="Y2030" s="229"/>
      <c r="Z2030" s="229"/>
      <c r="AA2030" s="229"/>
      <c r="AC2030" s="249">
        <v>1400</v>
      </c>
      <c r="AD2030" s="249"/>
    </row>
    <row r="2031" spans="1:30">
      <c r="C2031" s="169" t="s">
        <v>2</v>
      </c>
      <c r="G2031" s="169" t="s">
        <v>2</v>
      </c>
      <c r="K2031" s="169" t="s">
        <v>2</v>
      </c>
      <c r="O2031" s="247" t="s">
        <v>693</v>
      </c>
      <c r="P2031" s="247"/>
      <c r="Q2031" s="247"/>
      <c r="R2031" s="247"/>
      <c r="S2031" s="247"/>
      <c r="T2031" s="247"/>
      <c r="U2031" s="247"/>
      <c r="V2031" s="247"/>
      <c r="W2031" s="247"/>
      <c r="X2031" s="247"/>
      <c r="Y2031" s="247"/>
      <c r="Z2031" s="247"/>
      <c r="AA2031" s="247"/>
      <c r="AB2031" s="247"/>
    </row>
    <row r="2032" spans="1:30">
      <c r="B2032" s="229" t="s">
        <v>2682</v>
      </c>
      <c r="C2032" s="229"/>
      <c r="D2032" s="229"/>
      <c r="F2032" s="229" t="s">
        <v>1693</v>
      </c>
      <c r="G2032" s="229"/>
      <c r="H2032" s="229"/>
      <c r="I2032" s="229"/>
      <c r="J2032" s="229" t="s">
        <v>691</v>
      </c>
      <c r="K2032" s="229"/>
      <c r="L2032" s="229"/>
      <c r="N2032" s="229" t="s">
        <v>692</v>
      </c>
      <c r="O2032" s="229"/>
      <c r="P2032" s="229"/>
      <c r="Q2032" s="229"/>
      <c r="R2032" s="229"/>
      <c r="S2032" s="229"/>
      <c r="T2032" s="229"/>
      <c r="U2032" s="229"/>
      <c r="V2032" s="229"/>
      <c r="W2032" s="229"/>
      <c r="X2032" s="229"/>
      <c r="Y2032" s="229"/>
      <c r="Z2032" s="229"/>
      <c r="AA2032" s="229"/>
      <c r="AC2032" s="249">
        <v>1300</v>
      </c>
      <c r="AD2032" s="249"/>
    </row>
    <row r="2033" spans="1:30">
      <c r="C2033" s="169" t="s">
        <v>2</v>
      </c>
      <c r="G2033" s="169" t="s">
        <v>2</v>
      </c>
      <c r="K2033" s="169" t="s">
        <v>2</v>
      </c>
      <c r="O2033" s="247" t="s">
        <v>693</v>
      </c>
      <c r="P2033" s="247"/>
      <c r="Q2033" s="247"/>
      <c r="R2033" s="247"/>
      <c r="S2033" s="247"/>
      <c r="T2033" s="247"/>
      <c r="U2033" s="247"/>
      <c r="V2033" s="247"/>
      <c r="W2033" s="247"/>
      <c r="X2033" s="247"/>
      <c r="Y2033" s="247"/>
      <c r="Z2033" s="247"/>
      <c r="AA2033" s="247"/>
      <c r="AB2033" s="247"/>
    </row>
    <row r="2034" spans="1:30">
      <c r="B2034" s="229" t="s">
        <v>2683</v>
      </c>
      <c r="C2034" s="229"/>
      <c r="D2034" s="229"/>
      <c r="F2034" s="229" t="s">
        <v>1693</v>
      </c>
      <c r="G2034" s="229"/>
      <c r="H2034" s="229"/>
      <c r="I2034" s="229"/>
      <c r="J2034" s="229" t="s">
        <v>694</v>
      </c>
      <c r="K2034" s="229"/>
      <c r="L2034" s="229"/>
      <c r="N2034" s="229" t="s">
        <v>695</v>
      </c>
      <c r="O2034" s="229"/>
      <c r="P2034" s="229"/>
      <c r="Q2034" s="229"/>
      <c r="R2034" s="229"/>
      <c r="S2034" s="229"/>
      <c r="T2034" s="229"/>
      <c r="U2034" s="229"/>
      <c r="V2034" s="229"/>
      <c r="W2034" s="229"/>
      <c r="X2034" s="229"/>
      <c r="Y2034" s="229"/>
      <c r="Z2034" s="229"/>
      <c r="AA2034" s="229"/>
      <c r="AC2034" s="249">
        <v>1442.55</v>
      </c>
      <c r="AD2034" s="249"/>
    </row>
    <row r="2035" spans="1:30">
      <c r="C2035" s="169" t="s">
        <v>2</v>
      </c>
      <c r="G2035" s="169" t="s">
        <v>2</v>
      </c>
      <c r="K2035" s="169" t="s">
        <v>2</v>
      </c>
      <c r="O2035" s="247" t="s">
        <v>693</v>
      </c>
      <c r="P2035" s="247"/>
      <c r="Q2035" s="247"/>
      <c r="R2035" s="247"/>
      <c r="S2035" s="247"/>
      <c r="T2035" s="247"/>
      <c r="U2035" s="247"/>
      <c r="V2035" s="247"/>
      <c r="W2035" s="247"/>
      <c r="X2035" s="247"/>
      <c r="Y2035" s="247"/>
      <c r="Z2035" s="247"/>
      <c r="AA2035" s="247"/>
      <c r="AB2035" s="247"/>
      <c r="AC2035" s="248">
        <v>1400</v>
      </c>
      <c r="AD2035" s="248"/>
    </row>
    <row r="2036" spans="1:30">
      <c r="C2036" s="169" t="s">
        <v>2</v>
      </c>
      <c r="G2036" s="169" t="s">
        <v>2</v>
      </c>
      <c r="K2036" s="169" t="s">
        <v>2</v>
      </c>
      <c r="O2036" s="247" t="s">
        <v>2684</v>
      </c>
      <c r="P2036" s="247"/>
      <c r="Q2036" s="247"/>
      <c r="R2036" s="247"/>
      <c r="S2036" s="247"/>
      <c r="T2036" s="247"/>
      <c r="U2036" s="247"/>
      <c r="V2036" s="247"/>
      <c r="W2036" s="247"/>
      <c r="X2036" s="247"/>
      <c r="Y2036" s="247"/>
      <c r="Z2036" s="247"/>
      <c r="AA2036" s="247"/>
      <c r="AB2036" s="247"/>
      <c r="AC2036" s="248">
        <v>42.55</v>
      </c>
      <c r="AD2036" s="248"/>
    </row>
    <row r="2037" spans="1:30">
      <c r="B2037" s="229" t="s">
        <v>2685</v>
      </c>
      <c r="C2037" s="229"/>
      <c r="D2037" s="229"/>
      <c r="F2037" s="229" t="s">
        <v>1693</v>
      </c>
      <c r="G2037" s="229"/>
      <c r="H2037" s="229"/>
      <c r="I2037" s="229"/>
      <c r="J2037" s="229" t="s">
        <v>2686</v>
      </c>
      <c r="K2037" s="229"/>
      <c r="L2037" s="229"/>
      <c r="N2037" s="229" t="s">
        <v>2687</v>
      </c>
      <c r="O2037" s="229"/>
      <c r="P2037" s="229"/>
      <c r="Q2037" s="229"/>
      <c r="R2037" s="229"/>
      <c r="S2037" s="229"/>
      <c r="T2037" s="229"/>
      <c r="U2037" s="229"/>
      <c r="V2037" s="229"/>
      <c r="W2037" s="229"/>
      <c r="X2037" s="229"/>
      <c r="Y2037" s="229"/>
      <c r="Z2037" s="229"/>
      <c r="AA2037" s="229"/>
      <c r="AC2037" s="249">
        <v>280.2</v>
      </c>
      <c r="AD2037" s="249"/>
    </row>
    <row r="2038" spans="1:30">
      <c r="C2038" s="169" t="s">
        <v>2</v>
      </c>
      <c r="G2038" s="169" t="s">
        <v>2</v>
      </c>
      <c r="K2038" s="169" t="s">
        <v>2</v>
      </c>
      <c r="O2038" s="247" t="s">
        <v>2688</v>
      </c>
      <c r="P2038" s="247"/>
      <c r="Q2038" s="247"/>
      <c r="R2038" s="247"/>
      <c r="S2038" s="247"/>
      <c r="T2038" s="247"/>
      <c r="U2038" s="247"/>
      <c r="V2038" s="247"/>
      <c r="W2038" s="247"/>
      <c r="X2038" s="247"/>
      <c r="Y2038" s="247"/>
      <c r="Z2038" s="247"/>
      <c r="AA2038" s="247"/>
      <c r="AB2038" s="247"/>
      <c r="AC2038" s="248">
        <v>110</v>
      </c>
      <c r="AD2038" s="248"/>
    </row>
    <row r="2039" spans="1:30">
      <c r="C2039" s="169" t="s">
        <v>2</v>
      </c>
      <c r="G2039" s="169" t="s">
        <v>2</v>
      </c>
      <c r="K2039" s="169" t="s">
        <v>2</v>
      </c>
      <c r="O2039" s="247" t="s">
        <v>2688</v>
      </c>
      <c r="P2039" s="247"/>
      <c r="Q2039" s="247"/>
      <c r="R2039" s="247"/>
      <c r="S2039" s="247"/>
      <c r="T2039" s="247"/>
      <c r="U2039" s="247"/>
      <c r="V2039" s="247"/>
      <c r="W2039" s="247"/>
      <c r="X2039" s="247"/>
      <c r="Y2039" s="247"/>
      <c r="Z2039" s="247"/>
      <c r="AA2039" s="247"/>
      <c r="AB2039" s="247"/>
      <c r="AC2039" s="248">
        <v>170.2</v>
      </c>
      <c r="AD2039" s="248"/>
    </row>
    <row r="2040" spans="1:30">
      <c r="B2040" s="229" t="s">
        <v>2689</v>
      </c>
      <c r="C2040" s="229"/>
      <c r="D2040" s="229"/>
      <c r="F2040" s="229" t="s">
        <v>1693</v>
      </c>
      <c r="G2040" s="229"/>
      <c r="H2040" s="229"/>
      <c r="I2040" s="229"/>
      <c r="J2040" s="229" t="s">
        <v>2690</v>
      </c>
      <c r="K2040" s="229"/>
      <c r="L2040" s="229"/>
      <c r="N2040" s="229" t="s">
        <v>2691</v>
      </c>
      <c r="O2040" s="229"/>
      <c r="P2040" s="229"/>
      <c r="Q2040" s="229"/>
      <c r="R2040" s="229"/>
      <c r="S2040" s="229"/>
      <c r="T2040" s="229"/>
      <c r="U2040" s="229"/>
      <c r="V2040" s="229"/>
      <c r="W2040" s="229"/>
      <c r="X2040" s="229"/>
      <c r="Y2040" s="229"/>
      <c r="Z2040" s="229"/>
      <c r="AA2040" s="229"/>
      <c r="AC2040" s="249">
        <v>715</v>
      </c>
      <c r="AD2040" s="249"/>
    </row>
    <row r="2041" spans="1:30">
      <c r="C2041" s="169" t="s">
        <v>2</v>
      </c>
      <c r="G2041" s="169" t="s">
        <v>2</v>
      </c>
      <c r="K2041" s="169" t="s">
        <v>2</v>
      </c>
      <c r="O2041" s="247" t="s">
        <v>2692</v>
      </c>
      <c r="P2041" s="247"/>
      <c r="Q2041" s="247"/>
      <c r="R2041" s="247"/>
      <c r="S2041" s="247"/>
      <c r="T2041" s="247"/>
      <c r="U2041" s="247"/>
      <c r="V2041" s="247"/>
      <c r="W2041" s="247"/>
      <c r="X2041" s="247"/>
      <c r="Y2041" s="247"/>
      <c r="Z2041" s="247"/>
      <c r="AA2041" s="247"/>
      <c r="AB2041" s="247"/>
    </row>
    <row r="2042" spans="1:30" ht="6" customHeight="1"/>
    <row r="2043" spans="1:30" ht="16.5" customHeight="1">
      <c r="A2043" s="227" t="s">
        <v>2693</v>
      </c>
      <c r="B2043" s="227"/>
      <c r="C2043" s="227"/>
      <c r="D2043" s="227"/>
      <c r="E2043" s="227"/>
      <c r="F2043" s="227"/>
      <c r="G2043" s="227"/>
      <c r="H2043" s="227"/>
      <c r="I2043" s="227"/>
      <c r="J2043" s="227"/>
      <c r="K2043" s="227"/>
      <c r="L2043" s="227"/>
      <c r="M2043" s="227"/>
      <c r="N2043" s="227"/>
      <c r="O2043" s="227"/>
      <c r="P2043" s="227"/>
      <c r="Q2043" s="227"/>
      <c r="R2043" s="227"/>
      <c r="S2043" s="227"/>
      <c r="U2043" s="169" t="s">
        <v>2</v>
      </c>
      <c r="W2043" s="169" t="s">
        <v>2</v>
      </c>
      <c r="Y2043" s="245" t="s">
        <v>576</v>
      </c>
      <c r="Z2043" s="245"/>
      <c r="AC2043" s="246">
        <v>29975.58</v>
      </c>
      <c r="AD2043" s="246"/>
    </row>
    <row r="2044" spans="1:30" ht="6.75" customHeight="1"/>
    <row r="2045" spans="1:30" ht="14.25" customHeight="1">
      <c r="A2045" s="250" t="s">
        <v>696</v>
      </c>
      <c r="B2045" s="250"/>
      <c r="C2045" s="250"/>
      <c r="D2045" s="250"/>
      <c r="E2045" s="250"/>
      <c r="F2045" s="250"/>
      <c r="G2045" s="250"/>
      <c r="H2045" s="250"/>
      <c r="I2045" s="250"/>
      <c r="J2045" s="250"/>
      <c r="K2045" s="250"/>
      <c r="L2045" s="250"/>
      <c r="M2045" s="250"/>
      <c r="N2045" s="250"/>
      <c r="O2045" s="250"/>
    </row>
    <row r="2046" spans="1:30">
      <c r="B2046" s="251" t="s">
        <v>350</v>
      </c>
      <c r="C2046" s="251"/>
      <c r="D2046" s="251"/>
      <c r="F2046" s="251" t="s">
        <v>351</v>
      </c>
      <c r="G2046" s="251"/>
      <c r="H2046" s="251"/>
      <c r="I2046" s="251"/>
      <c r="J2046" s="251" t="s">
        <v>352</v>
      </c>
      <c r="K2046" s="251"/>
      <c r="L2046" s="251"/>
      <c r="N2046" s="251" t="s">
        <v>353</v>
      </c>
      <c r="O2046" s="251"/>
      <c r="P2046" s="251"/>
      <c r="Q2046" s="251"/>
      <c r="R2046" s="251"/>
      <c r="S2046" s="251"/>
      <c r="T2046" s="251"/>
      <c r="U2046" s="251"/>
      <c r="V2046" s="251"/>
      <c r="W2046" s="251"/>
      <c r="X2046" s="251"/>
      <c r="Y2046" s="251"/>
      <c r="Z2046" s="251"/>
      <c r="AA2046" s="251"/>
      <c r="AC2046" s="252" t="s">
        <v>354</v>
      </c>
      <c r="AD2046" s="252"/>
    </row>
    <row r="2047" spans="1:30">
      <c r="B2047" s="229" t="s">
        <v>2402</v>
      </c>
      <c r="C2047" s="229"/>
      <c r="D2047" s="229"/>
      <c r="F2047" s="229" t="s">
        <v>1519</v>
      </c>
      <c r="G2047" s="229"/>
      <c r="H2047" s="229"/>
      <c r="I2047" s="229"/>
      <c r="J2047" s="229" t="s">
        <v>593</v>
      </c>
      <c r="K2047" s="229"/>
      <c r="L2047" s="229"/>
      <c r="N2047" s="229" t="s">
        <v>594</v>
      </c>
      <c r="O2047" s="229"/>
      <c r="P2047" s="229"/>
      <c r="Q2047" s="229"/>
      <c r="R2047" s="229"/>
      <c r="S2047" s="229"/>
      <c r="T2047" s="229"/>
      <c r="U2047" s="229"/>
      <c r="V2047" s="229"/>
      <c r="W2047" s="229"/>
      <c r="X2047" s="229"/>
      <c r="Y2047" s="229"/>
      <c r="Z2047" s="229"/>
      <c r="AA2047" s="229"/>
      <c r="AC2047" s="249">
        <v>-25.86</v>
      </c>
      <c r="AD2047" s="249"/>
    </row>
    <row r="2048" spans="1:30">
      <c r="C2048" s="169" t="s">
        <v>2</v>
      </c>
      <c r="G2048" s="169" t="s">
        <v>2</v>
      </c>
      <c r="K2048" s="169" t="s">
        <v>2</v>
      </c>
      <c r="O2048" s="247" t="s">
        <v>2694</v>
      </c>
      <c r="P2048" s="247"/>
      <c r="Q2048" s="247"/>
      <c r="R2048" s="247"/>
      <c r="S2048" s="247"/>
      <c r="T2048" s="247"/>
      <c r="U2048" s="247"/>
      <c r="V2048" s="247"/>
      <c r="W2048" s="247"/>
      <c r="X2048" s="247"/>
      <c r="Y2048" s="247"/>
      <c r="Z2048" s="247"/>
      <c r="AA2048" s="247"/>
      <c r="AB2048" s="247"/>
    </row>
    <row r="2049" spans="2:30">
      <c r="B2049" s="229" t="s">
        <v>2406</v>
      </c>
      <c r="C2049" s="229"/>
      <c r="D2049" s="229"/>
      <c r="F2049" s="229" t="s">
        <v>1525</v>
      </c>
      <c r="G2049" s="229"/>
      <c r="H2049" s="229"/>
      <c r="I2049" s="229"/>
      <c r="J2049" s="229" t="s">
        <v>593</v>
      </c>
      <c r="K2049" s="229"/>
      <c r="L2049" s="229"/>
      <c r="N2049" s="229" t="s">
        <v>594</v>
      </c>
      <c r="O2049" s="229"/>
      <c r="P2049" s="229"/>
      <c r="Q2049" s="229"/>
      <c r="R2049" s="229"/>
      <c r="S2049" s="229"/>
      <c r="T2049" s="229"/>
      <c r="U2049" s="229"/>
      <c r="V2049" s="229"/>
      <c r="W2049" s="229"/>
      <c r="X2049" s="229"/>
      <c r="Y2049" s="229"/>
      <c r="Z2049" s="229"/>
      <c r="AA2049" s="229"/>
      <c r="AC2049" s="249">
        <v>1624.4</v>
      </c>
      <c r="AD2049" s="249"/>
    </row>
    <row r="2050" spans="2:30">
      <c r="C2050" s="169" t="s">
        <v>2</v>
      </c>
      <c r="G2050" s="169" t="s">
        <v>2</v>
      </c>
      <c r="K2050" s="169" t="s">
        <v>2</v>
      </c>
      <c r="O2050" s="247" t="s">
        <v>2695</v>
      </c>
      <c r="P2050" s="247"/>
      <c r="Q2050" s="247"/>
      <c r="R2050" s="247"/>
      <c r="S2050" s="247"/>
      <c r="T2050" s="247"/>
      <c r="U2050" s="247"/>
      <c r="V2050" s="247"/>
      <c r="W2050" s="247"/>
      <c r="X2050" s="247"/>
      <c r="Y2050" s="247"/>
      <c r="Z2050" s="247"/>
      <c r="AA2050" s="247"/>
      <c r="AB2050" s="247"/>
      <c r="AC2050" s="248">
        <v>21.81</v>
      </c>
      <c r="AD2050" s="248"/>
    </row>
    <row r="2051" spans="2:30">
      <c r="C2051" s="169" t="s">
        <v>2</v>
      </c>
      <c r="G2051" s="169" t="s">
        <v>2</v>
      </c>
      <c r="K2051" s="169" t="s">
        <v>2</v>
      </c>
      <c r="O2051" s="247" t="s">
        <v>2695</v>
      </c>
      <c r="P2051" s="247"/>
      <c r="Q2051" s="247"/>
      <c r="R2051" s="247"/>
      <c r="S2051" s="247"/>
      <c r="T2051" s="247"/>
      <c r="U2051" s="247"/>
      <c r="V2051" s="247"/>
      <c r="W2051" s="247"/>
      <c r="X2051" s="247"/>
      <c r="Y2051" s="247"/>
      <c r="Z2051" s="247"/>
      <c r="AA2051" s="247"/>
      <c r="AB2051" s="247"/>
      <c r="AC2051" s="248">
        <v>23.61</v>
      </c>
      <c r="AD2051" s="248"/>
    </row>
    <row r="2052" spans="2:30">
      <c r="C2052" s="169" t="s">
        <v>2</v>
      </c>
      <c r="G2052" s="169" t="s">
        <v>2</v>
      </c>
      <c r="K2052" s="169" t="s">
        <v>2</v>
      </c>
      <c r="O2052" s="247" t="s">
        <v>2695</v>
      </c>
      <c r="P2052" s="247"/>
      <c r="Q2052" s="247"/>
      <c r="R2052" s="247"/>
      <c r="S2052" s="247"/>
      <c r="T2052" s="247"/>
      <c r="U2052" s="247"/>
      <c r="V2052" s="247"/>
      <c r="W2052" s="247"/>
      <c r="X2052" s="247"/>
      <c r="Y2052" s="247"/>
      <c r="Z2052" s="247"/>
      <c r="AA2052" s="247"/>
      <c r="AB2052" s="247"/>
      <c r="AC2052" s="248">
        <v>1553.12</v>
      </c>
      <c r="AD2052" s="248"/>
    </row>
    <row r="2053" spans="2:30">
      <c r="C2053" s="169" t="s">
        <v>2</v>
      </c>
      <c r="G2053" s="169" t="s">
        <v>2</v>
      </c>
      <c r="K2053" s="169" t="s">
        <v>2</v>
      </c>
      <c r="O2053" s="247" t="s">
        <v>2694</v>
      </c>
      <c r="P2053" s="247"/>
      <c r="Q2053" s="247"/>
      <c r="R2053" s="247"/>
      <c r="S2053" s="247"/>
      <c r="T2053" s="247"/>
      <c r="U2053" s="247"/>
      <c r="V2053" s="247"/>
      <c r="W2053" s="247"/>
      <c r="X2053" s="247"/>
      <c r="Y2053" s="247"/>
      <c r="Z2053" s="247"/>
      <c r="AA2053" s="247"/>
      <c r="AB2053" s="247"/>
      <c r="AC2053" s="248">
        <v>25.86</v>
      </c>
      <c r="AD2053" s="248"/>
    </row>
    <row r="2054" spans="2:30">
      <c r="B2054" s="229" t="s">
        <v>2660</v>
      </c>
      <c r="C2054" s="229"/>
      <c r="D2054" s="229"/>
      <c r="F2054" s="229" t="s">
        <v>1525</v>
      </c>
      <c r="G2054" s="229"/>
      <c r="H2054" s="229"/>
      <c r="I2054" s="229"/>
      <c r="J2054" s="229" t="s">
        <v>685</v>
      </c>
      <c r="K2054" s="229"/>
      <c r="L2054" s="229"/>
      <c r="N2054" s="229" t="s">
        <v>686</v>
      </c>
      <c r="O2054" s="229"/>
      <c r="P2054" s="229"/>
      <c r="Q2054" s="229"/>
      <c r="R2054" s="229"/>
      <c r="S2054" s="229"/>
      <c r="T2054" s="229"/>
      <c r="U2054" s="229"/>
      <c r="V2054" s="229"/>
      <c r="W2054" s="229"/>
      <c r="X2054" s="229"/>
      <c r="Y2054" s="229"/>
      <c r="Z2054" s="229"/>
      <c r="AA2054" s="229"/>
      <c r="AC2054" s="249">
        <v>11200</v>
      </c>
      <c r="AD2054" s="249"/>
    </row>
    <row r="2055" spans="2:30">
      <c r="C2055" s="169" t="s">
        <v>2</v>
      </c>
      <c r="G2055" s="169" t="s">
        <v>2</v>
      </c>
      <c r="K2055" s="169" t="s">
        <v>2</v>
      </c>
      <c r="O2055" s="247" t="s">
        <v>2696</v>
      </c>
      <c r="P2055" s="247"/>
      <c r="Q2055" s="247"/>
      <c r="R2055" s="247"/>
      <c r="S2055" s="247"/>
      <c r="T2055" s="247"/>
      <c r="U2055" s="247"/>
      <c r="V2055" s="247"/>
      <c r="W2055" s="247"/>
      <c r="X2055" s="247"/>
      <c r="Y2055" s="247"/>
      <c r="Z2055" s="247"/>
      <c r="AA2055" s="247"/>
      <c r="AB2055" s="247"/>
      <c r="AC2055" s="248">
        <v>1575</v>
      </c>
      <c r="AD2055" s="248"/>
    </row>
    <row r="2056" spans="2:30">
      <c r="C2056" s="169" t="s">
        <v>2</v>
      </c>
      <c r="G2056" s="169" t="s">
        <v>2</v>
      </c>
      <c r="K2056" s="169" t="s">
        <v>2</v>
      </c>
      <c r="O2056" s="247" t="s">
        <v>2697</v>
      </c>
      <c r="P2056" s="247"/>
      <c r="Q2056" s="247"/>
      <c r="R2056" s="247"/>
      <c r="S2056" s="247"/>
      <c r="T2056" s="247"/>
      <c r="U2056" s="247"/>
      <c r="V2056" s="247"/>
      <c r="W2056" s="247"/>
      <c r="X2056" s="247"/>
      <c r="Y2056" s="247"/>
      <c r="Z2056" s="247"/>
      <c r="AA2056" s="247"/>
      <c r="AB2056" s="247"/>
      <c r="AC2056" s="248">
        <v>9625</v>
      </c>
      <c r="AD2056" s="248"/>
    </row>
    <row r="2057" spans="2:30">
      <c r="B2057" s="229" t="s">
        <v>2698</v>
      </c>
      <c r="C2057" s="229"/>
      <c r="D2057" s="229"/>
      <c r="F2057" s="229" t="s">
        <v>1525</v>
      </c>
      <c r="G2057" s="229"/>
      <c r="H2057" s="229"/>
      <c r="I2057" s="229"/>
      <c r="J2057" s="229" t="s">
        <v>701</v>
      </c>
      <c r="K2057" s="229"/>
      <c r="L2057" s="229"/>
      <c r="N2057" s="229" t="s">
        <v>702</v>
      </c>
      <c r="O2057" s="229"/>
      <c r="P2057" s="229"/>
      <c r="Q2057" s="229"/>
      <c r="R2057" s="229"/>
      <c r="S2057" s="229"/>
      <c r="T2057" s="229"/>
      <c r="U2057" s="229"/>
      <c r="V2057" s="229"/>
      <c r="W2057" s="229"/>
      <c r="X2057" s="229"/>
      <c r="Y2057" s="229"/>
      <c r="Z2057" s="229"/>
      <c r="AA2057" s="229"/>
      <c r="AC2057" s="249">
        <v>273</v>
      </c>
      <c r="AD2057" s="249"/>
    </row>
    <row r="2058" spans="2:30">
      <c r="C2058" s="169" t="s">
        <v>2</v>
      </c>
      <c r="G2058" s="169" t="s">
        <v>2</v>
      </c>
      <c r="K2058" s="169" t="s">
        <v>2</v>
      </c>
      <c r="O2058" s="247" t="s">
        <v>2699</v>
      </c>
      <c r="P2058" s="247"/>
      <c r="Q2058" s="247"/>
      <c r="R2058" s="247"/>
      <c r="S2058" s="247"/>
      <c r="T2058" s="247"/>
      <c r="U2058" s="247"/>
      <c r="V2058" s="247"/>
      <c r="W2058" s="247"/>
      <c r="X2058" s="247"/>
      <c r="Y2058" s="247"/>
      <c r="Z2058" s="247"/>
      <c r="AA2058" s="247"/>
      <c r="AB2058" s="247"/>
    </row>
    <row r="2059" spans="2:30">
      <c r="B2059" s="229" t="s">
        <v>2700</v>
      </c>
      <c r="C2059" s="229"/>
      <c r="D2059" s="229"/>
      <c r="F2059" s="229" t="s">
        <v>1525</v>
      </c>
      <c r="G2059" s="229"/>
      <c r="H2059" s="229"/>
      <c r="I2059" s="229"/>
      <c r="J2059" s="229" t="s">
        <v>617</v>
      </c>
      <c r="K2059" s="229"/>
      <c r="L2059" s="229"/>
      <c r="N2059" s="229" t="s">
        <v>618</v>
      </c>
      <c r="O2059" s="229"/>
      <c r="P2059" s="229"/>
      <c r="Q2059" s="229"/>
      <c r="R2059" s="229"/>
      <c r="S2059" s="229"/>
      <c r="T2059" s="229"/>
      <c r="U2059" s="229"/>
      <c r="V2059" s="229"/>
      <c r="W2059" s="229"/>
      <c r="X2059" s="229"/>
      <c r="Y2059" s="229"/>
      <c r="Z2059" s="229"/>
      <c r="AA2059" s="229"/>
      <c r="AC2059" s="249">
        <v>3365.97</v>
      </c>
      <c r="AD2059" s="249"/>
    </row>
    <row r="2060" spans="2:30">
      <c r="C2060" s="169" t="s">
        <v>2</v>
      </c>
      <c r="G2060" s="169" t="s">
        <v>2</v>
      </c>
      <c r="K2060" s="169" t="s">
        <v>2</v>
      </c>
      <c r="O2060" s="247" t="s">
        <v>2701</v>
      </c>
      <c r="P2060" s="247"/>
      <c r="Q2060" s="247"/>
      <c r="R2060" s="247"/>
      <c r="S2060" s="247"/>
      <c r="T2060" s="247"/>
      <c r="U2060" s="247"/>
      <c r="V2060" s="247"/>
      <c r="W2060" s="247"/>
      <c r="X2060" s="247"/>
      <c r="Y2060" s="247"/>
      <c r="Z2060" s="247"/>
      <c r="AA2060" s="247"/>
      <c r="AB2060" s="247"/>
      <c r="AC2060" s="248">
        <v>16.440000000000001</v>
      </c>
      <c r="AD2060" s="248"/>
    </row>
    <row r="2061" spans="2:30">
      <c r="C2061" s="169" t="s">
        <v>2</v>
      </c>
      <c r="G2061" s="169" t="s">
        <v>2</v>
      </c>
      <c r="K2061" s="169" t="s">
        <v>2</v>
      </c>
      <c r="O2061" s="247" t="s">
        <v>2701</v>
      </c>
      <c r="P2061" s="247"/>
      <c r="Q2061" s="247"/>
      <c r="R2061" s="247"/>
      <c r="S2061" s="247"/>
      <c r="T2061" s="247"/>
      <c r="U2061" s="247"/>
      <c r="V2061" s="247"/>
      <c r="W2061" s="247"/>
      <c r="X2061" s="247"/>
      <c r="Y2061" s="247"/>
      <c r="Z2061" s="247"/>
      <c r="AA2061" s="247"/>
      <c r="AB2061" s="247"/>
      <c r="AC2061" s="248">
        <v>16.440000000000001</v>
      </c>
      <c r="AD2061" s="248"/>
    </row>
    <row r="2062" spans="2:30">
      <c r="C2062" s="169" t="s">
        <v>2</v>
      </c>
      <c r="G2062" s="169" t="s">
        <v>2</v>
      </c>
      <c r="K2062" s="169" t="s">
        <v>2</v>
      </c>
      <c r="O2062" s="247" t="s">
        <v>2701</v>
      </c>
      <c r="P2062" s="247"/>
      <c r="Q2062" s="247"/>
      <c r="R2062" s="247"/>
      <c r="S2062" s="247"/>
      <c r="T2062" s="247"/>
      <c r="U2062" s="247"/>
      <c r="V2062" s="247"/>
      <c r="W2062" s="247"/>
      <c r="X2062" s="247"/>
      <c r="Y2062" s="247"/>
      <c r="Z2062" s="247"/>
      <c r="AA2062" s="247"/>
      <c r="AB2062" s="247"/>
      <c r="AC2062" s="248">
        <v>29.65</v>
      </c>
      <c r="AD2062" s="248"/>
    </row>
    <row r="2063" spans="2:30">
      <c r="C2063" s="169" t="s">
        <v>2</v>
      </c>
      <c r="G2063" s="169" t="s">
        <v>2</v>
      </c>
      <c r="K2063" s="169" t="s">
        <v>2</v>
      </c>
      <c r="O2063" s="247" t="s">
        <v>2701</v>
      </c>
      <c r="P2063" s="247"/>
      <c r="Q2063" s="247"/>
      <c r="R2063" s="247"/>
      <c r="S2063" s="247"/>
      <c r="T2063" s="247"/>
      <c r="U2063" s="247"/>
      <c r="V2063" s="247"/>
      <c r="W2063" s="247"/>
      <c r="X2063" s="247"/>
      <c r="Y2063" s="247"/>
      <c r="Z2063" s="247"/>
      <c r="AA2063" s="247"/>
      <c r="AB2063" s="247"/>
      <c r="AC2063" s="248">
        <v>120.46</v>
      </c>
      <c r="AD2063" s="248"/>
    </row>
    <row r="2064" spans="2:30">
      <c r="C2064" s="169" t="s">
        <v>2</v>
      </c>
      <c r="G2064" s="169" t="s">
        <v>2</v>
      </c>
      <c r="K2064" s="169" t="s">
        <v>2</v>
      </c>
      <c r="O2064" s="247" t="s">
        <v>2702</v>
      </c>
      <c r="P2064" s="247"/>
      <c r="Q2064" s="247"/>
      <c r="R2064" s="247"/>
      <c r="S2064" s="247"/>
      <c r="T2064" s="247"/>
      <c r="U2064" s="247"/>
      <c r="V2064" s="247"/>
      <c r="W2064" s="247"/>
      <c r="X2064" s="247"/>
      <c r="Y2064" s="247"/>
      <c r="Z2064" s="247"/>
      <c r="AA2064" s="247"/>
      <c r="AB2064" s="247"/>
      <c r="AC2064" s="248">
        <v>128.51</v>
      </c>
      <c r="AD2064" s="248"/>
    </row>
    <row r="2065" spans="1:30">
      <c r="C2065" s="169" t="s">
        <v>2</v>
      </c>
      <c r="G2065" s="169" t="s">
        <v>2</v>
      </c>
      <c r="K2065" s="169" t="s">
        <v>2</v>
      </c>
      <c r="O2065" s="247" t="s">
        <v>2701</v>
      </c>
      <c r="P2065" s="247"/>
      <c r="Q2065" s="247"/>
      <c r="R2065" s="247"/>
      <c r="S2065" s="247"/>
      <c r="T2065" s="247"/>
      <c r="U2065" s="247"/>
      <c r="V2065" s="247"/>
      <c r="W2065" s="247"/>
      <c r="X2065" s="247"/>
      <c r="Y2065" s="247"/>
      <c r="Z2065" s="247"/>
      <c r="AA2065" s="247"/>
      <c r="AB2065" s="247"/>
      <c r="AC2065" s="248">
        <v>128.51</v>
      </c>
      <c r="AD2065" s="248"/>
    </row>
    <row r="2066" spans="1:30">
      <c r="C2066" s="169" t="s">
        <v>2</v>
      </c>
      <c r="G2066" s="169" t="s">
        <v>2</v>
      </c>
      <c r="K2066" s="169" t="s">
        <v>2</v>
      </c>
      <c r="O2066" s="247" t="s">
        <v>2701</v>
      </c>
      <c r="P2066" s="247"/>
      <c r="Q2066" s="247"/>
      <c r="R2066" s="247"/>
      <c r="S2066" s="247"/>
      <c r="T2066" s="247"/>
      <c r="U2066" s="247"/>
      <c r="V2066" s="247"/>
      <c r="W2066" s="247"/>
      <c r="X2066" s="247"/>
      <c r="Y2066" s="247"/>
      <c r="Z2066" s="247"/>
      <c r="AA2066" s="247"/>
      <c r="AB2066" s="247"/>
      <c r="AC2066" s="248">
        <v>171.62</v>
      </c>
      <c r="AD2066" s="248"/>
    </row>
    <row r="2067" spans="1:30">
      <c r="C2067" s="169" t="s">
        <v>2</v>
      </c>
      <c r="G2067" s="169" t="s">
        <v>2</v>
      </c>
      <c r="K2067" s="169" t="s">
        <v>2</v>
      </c>
      <c r="O2067" s="247" t="s">
        <v>2701</v>
      </c>
      <c r="P2067" s="247"/>
      <c r="Q2067" s="247"/>
      <c r="R2067" s="247"/>
      <c r="S2067" s="247"/>
      <c r="T2067" s="247"/>
      <c r="U2067" s="247"/>
      <c r="V2067" s="247"/>
      <c r="W2067" s="247"/>
      <c r="X2067" s="247"/>
      <c r="Y2067" s="247"/>
      <c r="Z2067" s="247"/>
      <c r="AA2067" s="247"/>
      <c r="AB2067" s="247"/>
      <c r="AC2067" s="248">
        <v>1233.1600000000001</v>
      </c>
      <c r="AD2067" s="248"/>
    </row>
    <row r="2068" spans="1:30">
      <c r="C2068" s="169" t="s">
        <v>2</v>
      </c>
      <c r="G2068" s="169" t="s">
        <v>2</v>
      </c>
      <c r="K2068" s="169" t="s">
        <v>2</v>
      </c>
      <c r="O2068" s="247" t="s">
        <v>2702</v>
      </c>
      <c r="P2068" s="247"/>
      <c r="Q2068" s="247"/>
      <c r="R2068" s="247"/>
      <c r="S2068" s="247"/>
      <c r="T2068" s="247"/>
      <c r="U2068" s="247"/>
      <c r="V2068" s="247"/>
      <c r="W2068" s="247"/>
      <c r="X2068" s="247"/>
      <c r="Y2068" s="247"/>
      <c r="Z2068" s="247"/>
      <c r="AA2068" s="247"/>
      <c r="AB2068" s="247"/>
      <c r="AC2068" s="248">
        <v>1471.72</v>
      </c>
      <c r="AD2068" s="248"/>
    </row>
    <row r="2069" spans="1:30">
      <c r="C2069" s="169" t="s">
        <v>2</v>
      </c>
      <c r="G2069" s="169" t="s">
        <v>2</v>
      </c>
      <c r="K2069" s="169" t="s">
        <v>2</v>
      </c>
      <c r="O2069" s="247" t="s">
        <v>2703</v>
      </c>
      <c r="P2069" s="247"/>
      <c r="Q2069" s="247"/>
      <c r="R2069" s="247"/>
      <c r="S2069" s="247"/>
      <c r="T2069" s="247"/>
      <c r="U2069" s="247"/>
      <c r="V2069" s="247"/>
      <c r="W2069" s="247"/>
      <c r="X2069" s="247"/>
      <c r="Y2069" s="247"/>
      <c r="Z2069" s="247"/>
      <c r="AA2069" s="247"/>
      <c r="AB2069" s="247"/>
      <c r="AC2069" s="248">
        <v>49.46</v>
      </c>
      <c r="AD2069" s="248"/>
    </row>
    <row r="2070" spans="1:30">
      <c r="B2070" s="229" t="s">
        <v>2704</v>
      </c>
      <c r="C2070" s="229"/>
      <c r="D2070" s="229"/>
      <c r="F2070" s="229" t="s">
        <v>1525</v>
      </c>
      <c r="G2070" s="229"/>
      <c r="H2070" s="229"/>
      <c r="I2070" s="229"/>
      <c r="J2070" s="229" t="s">
        <v>705</v>
      </c>
      <c r="K2070" s="229"/>
      <c r="L2070" s="229"/>
      <c r="N2070" s="229" t="s">
        <v>706</v>
      </c>
      <c r="O2070" s="229"/>
      <c r="P2070" s="229"/>
      <c r="Q2070" s="229"/>
      <c r="R2070" s="229"/>
      <c r="S2070" s="229"/>
      <c r="T2070" s="229"/>
      <c r="U2070" s="229"/>
      <c r="V2070" s="229"/>
      <c r="W2070" s="229"/>
      <c r="X2070" s="229"/>
      <c r="Y2070" s="229"/>
      <c r="Z2070" s="229"/>
      <c r="AA2070" s="229"/>
      <c r="AC2070" s="249">
        <v>3375.49</v>
      </c>
      <c r="AD2070" s="249"/>
    </row>
    <row r="2071" spans="1:30">
      <c r="C2071" s="169" t="s">
        <v>2</v>
      </c>
      <c r="G2071" s="169" t="s">
        <v>2</v>
      </c>
      <c r="K2071" s="169" t="s">
        <v>2</v>
      </c>
      <c r="O2071" s="247" t="s">
        <v>2705</v>
      </c>
      <c r="P2071" s="247"/>
      <c r="Q2071" s="247"/>
      <c r="R2071" s="247"/>
      <c r="S2071" s="247"/>
      <c r="T2071" s="247"/>
      <c r="U2071" s="247"/>
      <c r="V2071" s="247"/>
      <c r="W2071" s="247"/>
      <c r="X2071" s="247"/>
      <c r="Y2071" s="247"/>
      <c r="Z2071" s="247"/>
      <c r="AA2071" s="247"/>
      <c r="AB2071" s="247"/>
    </row>
    <row r="2072" spans="1:30">
      <c r="B2072" s="229" t="s">
        <v>2706</v>
      </c>
      <c r="C2072" s="229"/>
      <c r="D2072" s="229"/>
      <c r="F2072" s="229" t="s">
        <v>1525</v>
      </c>
      <c r="G2072" s="229"/>
      <c r="H2072" s="229"/>
      <c r="I2072" s="229"/>
      <c r="J2072" s="229" t="s">
        <v>2707</v>
      </c>
      <c r="K2072" s="229"/>
      <c r="L2072" s="229"/>
      <c r="N2072" s="229" t="s">
        <v>2708</v>
      </c>
      <c r="O2072" s="229"/>
      <c r="P2072" s="229"/>
      <c r="Q2072" s="229"/>
      <c r="R2072" s="229"/>
      <c r="S2072" s="229"/>
      <c r="T2072" s="229"/>
      <c r="U2072" s="229"/>
      <c r="V2072" s="229"/>
      <c r="W2072" s="229"/>
      <c r="X2072" s="229"/>
      <c r="Y2072" s="229"/>
      <c r="Z2072" s="229"/>
      <c r="AA2072" s="229"/>
      <c r="AC2072" s="249">
        <v>430.5</v>
      </c>
      <c r="AD2072" s="249"/>
    </row>
    <row r="2073" spans="1:30">
      <c r="C2073" s="169" t="s">
        <v>2</v>
      </c>
      <c r="G2073" s="169" t="s">
        <v>2</v>
      </c>
      <c r="K2073" s="169" t="s">
        <v>2</v>
      </c>
      <c r="O2073" s="247" t="s">
        <v>2709</v>
      </c>
      <c r="P2073" s="247"/>
      <c r="Q2073" s="247"/>
      <c r="R2073" s="247"/>
      <c r="S2073" s="247"/>
      <c r="T2073" s="247"/>
      <c r="U2073" s="247"/>
      <c r="V2073" s="247"/>
      <c r="W2073" s="247"/>
      <c r="X2073" s="247"/>
      <c r="Y2073" s="247"/>
      <c r="Z2073" s="247"/>
      <c r="AA2073" s="247"/>
      <c r="AB2073" s="247"/>
    </row>
    <row r="2074" spans="1:30">
      <c r="B2074" s="229" t="s">
        <v>2710</v>
      </c>
      <c r="C2074" s="229"/>
      <c r="D2074" s="229"/>
      <c r="F2074" s="229" t="s">
        <v>1525</v>
      </c>
      <c r="G2074" s="229"/>
      <c r="H2074" s="229"/>
      <c r="I2074" s="229"/>
      <c r="J2074" s="229" t="s">
        <v>699</v>
      </c>
      <c r="K2074" s="229"/>
      <c r="L2074" s="229"/>
      <c r="N2074" s="229" t="s">
        <v>700</v>
      </c>
      <c r="O2074" s="229"/>
      <c r="P2074" s="229"/>
      <c r="Q2074" s="229"/>
      <c r="R2074" s="229"/>
      <c r="S2074" s="229"/>
      <c r="T2074" s="229"/>
      <c r="U2074" s="229"/>
      <c r="V2074" s="229"/>
      <c r="W2074" s="229"/>
      <c r="X2074" s="229"/>
      <c r="Y2074" s="229"/>
      <c r="Z2074" s="229"/>
      <c r="AA2074" s="229"/>
      <c r="AC2074" s="249">
        <v>14.45</v>
      </c>
      <c r="AD2074" s="249"/>
    </row>
    <row r="2075" spans="1:30">
      <c r="C2075" s="169" t="s">
        <v>2</v>
      </c>
      <c r="G2075" s="169" t="s">
        <v>2</v>
      </c>
      <c r="K2075" s="169" t="s">
        <v>2</v>
      </c>
      <c r="O2075" s="247" t="s">
        <v>377</v>
      </c>
      <c r="P2075" s="247"/>
      <c r="Q2075" s="247"/>
      <c r="R2075" s="247"/>
      <c r="S2075" s="247"/>
      <c r="T2075" s="247"/>
      <c r="U2075" s="247"/>
      <c r="V2075" s="247"/>
      <c r="W2075" s="247"/>
      <c r="X2075" s="247"/>
      <c r="Y2075" s="247"/>
      <c r="Z2075" s="247"/>
      <c r="AA2075" s="247"/>
      <c r="AB2075" s="247"/>
    </row>
    <row r="2076" spans="1:30" ht="4.5" customHeight="1"/>
    <row r="2077" spans="1:30" ht="12" customHeight="1"/>
    <row r="2078" spans="1:30" ht="13.5" customHeight="1">
      <c r="A2078" s="227" t="s">
        <v>1568</v>
      </c>
      <c r="B2078" s="227"/>
      <c r="C2078" s="227"/>
      <c r="D2078" s="227"/>
      <c r="E2078" s="227"/>
      <c r="F2078" s="227"/>
      <c r="G2078" s="227"/>
      <c r="H2078" s="227"/>
      <c r="I2078" s="227"/>
      <c r="J2078" s="227"/>
      <c r="K2078" s="227"/>
      <c r="L2078" s="227"/>
      <c r="M2078" s="227"/>
      <c r="R2078" s="228" t="s">
        <v>2711</v>
      </c>
      <c r="S2078" s="228"/>
      <c r="T2078" s="228"/>
      <c r="U2078" s="228"/>
      <c r="V2078" s="228"/>
      <c r="W2078" s="228"/>
      <c r="X2078" s="228"/>
      <c r="Y2078" s="228"/>
      <c r="Z2078" s="228"/>
      <c r="AA2078" s="228"/>
      <c r="AB2078" s="228"/>
      <c r="AC2078" s="228"/>
      <c r="AD2078" s="228"/>
    </row>
    <row r="2079" spans="1:30" ht="25.5" customHeight="1">
      <c r="C2079" s="237" t="s">
        <v>347</v>
      </c>
      <c r="D2079" s="237"/>
      <c r="E2079" s="237"/>
      <c r="F2079" s="237"/>
      <c r="G2079" s="237"/>
      <c r="H2079" s="237"/>
      <c r="I2079" s="237"/>
      <c r="J2079" s="237"/>
      <c r="K2079" s="237"/>
      <c r="L2079" s="237"/>
      <c r="M2079" s="237"/>
      <c r="N2079" s="237"/>
      <c r="O2079" s="237"/>
      <c r="P2079" s="237"/>
      <c r="Q2079" s="237"/>
      <c r="R2079" s="237"/>
      <c r="S2079" s="237"/>
      <c r="T2079" s="237"/>
      <c r="U2079" s="237"/>
      <c r="V2079" s="237"/>
      <c r="W2079" s="237"/>
      <c r="X2079" s="237"/>
      <c r="Y2079" s="237"/>
      <c r="Z2079" s="237"/>
      <c r="AA2079" s="237"/>
      <c r="AB2079" s="237"/>
      <c r="AC2079" s="237"/>
    </row>
    <row r="2080" spans="1:30" ht="7.5" customHeight="1"/>
    <row r="2081" spans="1:30" ht="18.75" customHeight="1">
      <c r="I2081" s="243" t="s">
        <v>348</v>
      </c>
      <c r="J2081" s="243"/>
      <c r="K2081" s="243"/>
      <c r="L2081" s="243"/>
      <c r="M2081" s="243"/>
      <c r="N2081" s="243"/>
      <c r="O2081" s="243"/>
      <c r="P2081" s="243"/>
      <c r="S2081" s="244" t="s">
        <v>1517</v>
      </c>
      <c r="T2081" s="244"/>
      <c r="U2081" s="244"/>
      <c r="V2081" s="244"/>
      <c r="W2081" s="244"/>
      <c r="X2081" s="244"/>
      <c r="Y2081" s="244"/>
    </row>
    <row r="2082" spans="1:30" ht="6.75" customHeight="1"/>
    <row r="2083" spans="1:30" ht="14.25" customHeight="1">
      <c r="A2083" s="250" t="s">
        <v>696</v>
      </c>
      <c r="B2083" s="250"/>
      <c r="C2083" s="250"/>
      <c r="D2083" s="250"/>
      <c r="E2083" s="250"/>
      <c r="F2083" s="250"/>
      <c r="G2083" s="250"/>
      <c r="H2083" s="250"/>
      <c r="I2083" s="250"/>
      <c r="J2083" s="250"/>
      <c r="K2083" s="250"/>
      <c r="L2083" s="250"/>
      <c r="M2083" s="250"/>
      <c r="N2083" s="250"/>
      <c r="O2083" s="250"/>
    </row>
    <row r="2084" spans="1:30">
      <c r="B2084" s="251" t="s">
        <v>350</v>
      </c>
      <c r="C2084" s="251"/>
      <c r="D2084" s="251"/>
      <c r="F2084" s="251" t="s">
        <v>351</v>
      </c>
      <c r="G2084" s="251"/>
      <c r="H2084" s="251"/>
      <c r="I2084" s="251"/>
      <c r="J2084" s="251" t="s">
        <v>352</v>
      </c>
      <c r="K2084" s="251"/>
      <c r="L2084" s="251"/>
      <c r="N2084" s="251" t="s">
        <v>353</v>
      </c>
      <c r="O2084" s="251"/>
      <c r="P2084" s="251"/>
      <c r="Q2084" s="251"/>
      <c r="R2084" s="251"/>
      <c r="S2084" s="251"/>
      <c r="T2084" s="251"/>
      <c r="U2084" s="251"/>
      <c r="V2084" s="251"/>
      <c r="W2084" s="251"/>
      <c r="X2084" s="251"/>
      <c r="Y2084" s="251"/>
      <c r="Z2084" s="251"/>
      <c r="AA2084" s="251"/>
      <c r="AC2084" s="252" t="s">
        <v>354</v>
      </c>
      <c r="AD2084" s="252"/>
    </row>
    <row r="2085" spans="1:30">
      <c r="B2085" s="229" t="s">
        <v>1602</v>
      </c>
      <c r="C2085" s="229"/>
      <c r="D2085" s="229"/>
      <c r="F2085" s="229" t="s">
        <v>1525</v>
      </c>
      <c r="G2085" s="229"/>
      <c r="H2085" s="229"/>
      <c r="I2085" s="229"/>
      <c r="J2085" s="229" t="s">
        <v>426</v>
      </c>
      <c r="K2085" s="229"/>
      <c r="L2085" s="229"/>
      <c r="N2085" s="229" t="s">
        <v>427</v>
      </c>
      <c r="O2085" s="229"/>
      <c r="P2085" s="229"/>
      <c r="Q2085" s="229"/>
      <c r="R2085" s="229"/>
      <c r="S2085" s="229"/>
      <c r="T2085" s="229"/>
      <c r="U2085" s="229"/>
      <c r="V2085" s="229"/>
      <c r="W2085" s="229"/>
      <c r="X2085" s="229"/>
      <c r="Y2085" s="229"/>
      <c r="Z2085" s="229"/>
      <c r="AA2085" s="229"/>
      <c r="AC2085" s="249">
        <v>7197.68</v>
      </c>
      <c r="AD2085" s="249"/>
    </row>
    <row r="2086" spans="1:30">
      <c r="C2086" s="169" t="s">
        <v>2</v>
      </c>
      <c r="G2086" s="169" t="s">
        <v>2</v>
      </c>
      <c r="K2086" s="169" t="s">
        <v>2</v>
      </c>
      <c r="O2086" s="247" t="s">
        <v>1603</v>
      </c>
      <c r="P2086" s="247"/>
      <c r="Q2086" s="247"/>
      <c r="R2086" s="247"/>
      <c r="S2086" s="247"/>
      <c r="T2086" s="247"/>
      <c r="U2086" s="247"/>
      <c r="V2086" s="247"/>
      <c r="W2086" s="247"/>
      <c r="X2086" s="247"/>
      <c r="Y2086" s="247"/>
      <c r="Z2086" s="247"/>
      <c r="AA2086" s="247"/>
      <c r="AB2086" s="247"/>
      <c r="AC2086" s="248">
        <v>-32.49</v>
      </c>
      <c r="AD2086" s="248"/>
    </row>
    <row r="2087" spans="1:30">
      <c r="C2087" s="169" t="s">
        <v>2</v>
      </c>
      <c r="G2087" s="169" t="s">
        <v>2</v>
      </c>
      <c r="K2087" s="169" t="s">
        <v>2</v>
      </c>
      <c r="O2087" s="247" t="s">
        <v>1603</v>
      </c>
      <c r="P2087" s="247"/>
      <c r="Q2087" s="247"/>
      <c r="R2087" s="247"/>
      <c r="S2087" s="247"/>
      <c r="T2087" s="247"/>
      <c r="U2087" s="247"/>
      <c r="V2087" s="247"/>
      <c r="W2087" s="247"/>
      <c r="X2087" s="247"/>
      <c r="Y2087" s="247"/>
      <c r="Z2087" s="247"/>
      <c r="AA2087" s="247"/>
      <c r="AB2087" s="247"/>
      <c r="AC2087" s="248">
        <v>38.11</v>
      </c>
      <c r="AD2087" s="248"/>
    </row>
    <row r="2088" spans="1:30">
      <c r="C2088" s="169" t="s">
        <v>2</v>
      </c>
      <c r="G2088" s="169" t="s">
        <v>2</v>
      </c>
      <c r="K2088" s="169" t="s">
        <v>2</v>
      </c>
      <c r="O2088" s="247" t="s">
        <v>1603</v>
      </c>
      <c r="P2088" s="247"/>
      <c r="Q2088" s="247"/>
      <c r="R2088" s="247"/>
      <c r="S2088" s="247"/>
      <c r="T2088" s="247"/>
      <c r="U2088" s="247"/>
      <c r="V2088" s="247"/>
      <c r="W2088" s="247"/>
      <c r="X2088" s="247"/>
      <c r="Y2088" s="247"/>
      <c r="Z2088" s="247"/>
      <c r="AA2088" s="247"/>
      <c r="AB2088" s="247"/>
      <c r="AC2088" s="248">
        <v>48.96</v>
      </c>
      <c r="AD2088" s="248"/>
    </row>
    <row r="2089" spans="1:30">
      <c r="C2089" s="169" t="s">
        <v>2</v>
      </c>
      <c r="G2089" s="169" t="s">
        <v>2</v>
      </c>
      <c r="K2089" s="169" t="s">
        <v>2</v>
      </c>
      <c r="O2089" s="247" t="s">
        <v>1603</v>
      </c>
      <c r="P2089" s="247"/>
      <c r="Q2089" s="247"/>
      <c r="R2089" s="247"/>
      <c r="S2089" s="247"/>
      <c r="T2089" s="247"/>
      <c r="U2089" s="247"/>
      <c r="V2089" s="247"/>
      <c r="W2089" s="247"/>
      <c r="X2089" s="247"/>
      <c r="Y2089" s="247"/>
      <c r="Z2089" s="247"/>
      <c r="AA2089" s="247"/>
      <c r="AB2089" s="247"/>
      <c r="AC2089" s="248">
        <v>88.07</v>
      </c>
      <c r="AD2089" s="248"/>
    </row>
    <row r="2090" spans="1:30">
      <c r="C2090" s="169" t="s">
        <v>2</v>
      </c>
      <c r="G2090" s="169" t="s">
        <v>2</v>
      </c>
      <c r="K2090" s="169" t="s">
        <v>2</v>
      </c>
      <c r="O2090" s="247" t="s">
        <v>1603</v>
      </c>
      <c r="P2090" s="247"/>
      <c r="Q2090" s="247"/>
      <c r="R2090" s="247"/>
      <c r="S2090" s="247"/>
      <c r="T2090" s="247"/>
      <c r="U2090" s="247"/>
      <c r="V2090" s="247"/>
      <c r="W2090" s="247"/>
      <c r="X2090" s="247"/>
      <c r="Y2090" s="247"/>
      <c r="Z2090" s="247"/>
      <c r="AA2090" s="247"/>
      <c r="AB2090" s="247"/>
      <c r="AC2090" s="248">
        <v>97.92</v>
      </c>
      <c r="AD2090" s="248"/>
    </row>
    <row r="2091" spans="1:30">
      <c r="C2091" s="169" t="s">
        <v>2</v>
      </c>
      <c r="G2091" s="169" t="s">
        <v>2</v>
      </c>
      <c r="K2091" s="169" t="s">
        <v>2</v>
      </c>
      <c r="O2091" s="247" t="s">
        <v>1603</v>
      </c>
      <c r="P2091" s="247"/>
      <c r="Q2091" s="247"/>
      <c r="R2091" s="247"/>
      <c r="S2091" s="247"/>
      <c r="T2091" s="247"/>
      <c r="U2091" s="247"/>
      <c r="V2091" s="247"/>
      <c r="W2091" s="247"/>
      <c r="X2091" s="247"/>
      <c r="Y2091" s="247"/>
      <c r="Z2091" s="247"/>
      <c r="AA2091" s="247"/>
      <c r="AB2091" s="247"/>
      <c r="AC2091" s="248">
        <v>114.33</v>
      </c>
      <c r="AD2091" s="248"/>
    </row>
    <row r="2092" spans="1:30">
      <c r="C2092" s="169" t="s">
        <v>2</v>
      </c>
      <c r="G2092" s="169" t="s">
        <v>2</v>
      </c>
      <c r="K2092" s="169" t="s">
        <v>2</v>
      </c>
      <c r="O2092" s="247" t="s">
        <v>1603</v>
      </c>
      <c r="P2092" s="247"/>
      <c r="Q2092" s="247"/>
      <c r="R2092" s="247"/>
      <c r="S2092" s="247"/>
      <c r="T2092" s="247"/>
      <c r="U2092" s="247"/>
      <c r="V2092" s="247"/>
      <c r="W2092" s="247"/>
      <c r="X2092" s="247"/>
      <c r="Y2092" s="247"/>
      <c r="Z2092" s="247"/>
      <c r="AA2092" s="247"/>
      <c r="AB2092" s="247"/>
      <c r="AC2092" s="248">
        <v>169.09</v>
      </c>
      <c r="AD2092" s="248"/>
    </row>
    <row r="2093" spans="1:30">
      <c r="C2093" s="169" t="s">
        <v>2</v>
      </c>
      <c r="G2093" s="169" t="s">
        <v>2</v>
      </c>
      <c r="K2093" s="169" t="s">
        <v>2</v>
      </c>
      <c r="O2093" s="247" t="s">
        <v>1603</v>
      </c>
      <c r="P2093" s="247"/>
      <c r="Q2093" s="247"/>
      <c r="R2093" s="247"/>
      <c r="S2093" s="247"/>
      <c r="T2093" s="247"/>
      <c r="U2093" s="247"/>
      <c r="V2093" s="247"/>
      <c r="W2093" s="247"/>
      <c r="X2093" s="247"/>
      <c r="Y2093" s="247"/>
      <c r="Z2093" s="247"/>
      <c r="AA2093" s="247"/>
      <c r="AB2093" s="247"/>
      <c r="AC2093" s="248">
        <v>180.21</v>
      </c>
      <c r="AD2093" s="248"/>
    </row>
    <row r="2094" spans="1:30">
      <c r="C2094" s="169" t="s">
        <v>2</v>
      </c>
      <c r="G2094" s="169" t="s">
        <v>2</v>
      </c>
      <c r="K2094" s="169" t="s">
        <v>2</v>
      </c>
      <c r="O2094" s="247" t="s">
        <v>1603</v>
      </c>
      <c r="P2094" s="247"/>
      <c r="Q2094" s="247"/>
      <c r="R2094" s="247"/>
      <c r="S2094" s="247"/>
      <c r="T2094" s="247"/>
      <c r="U2094" s="247"/>
      <c r="V2094" s="247"/>
      <c r="W2094" s="247"/>
      <c r="X2094" s="247"/>
      <c r="Y2094" s="247"/>
      <c r="Z2094" s="247"/>
      <c r="AA2094" s="247"/>
      <c r="AB2094" s="247"/>
      <c r="AC2094" s="248">
        <v>303.98</v>
      </c>
      <c r="AD2094" s="248"/>
    </row>
    <row r="2095" spans="1:30">
      <c r="C2095" s="169" t="s">
        <v>2</v>
      </c>
      <c r="G2095" s="169" t="s">
        <v>2</v>
      </c>
      <c r="K2095" s="169" t="s">
        <v>2</v>
      </c>
      <c r="O2095" s="247" t="s">
        <v>2712</v>
      </c>
      <c r="P2095" s="247"/>
      <c r="Q2095" s="247"/>
      <c r="R2095" s="247"/>
      <c r="S2095" s="247"/>
      <c r="T2095" s="247"/>
      <c r="U2095" s="247"/>
      <c r="V2095" s="247"/>
      <c r="W2095" s="247"/>
      <c r="X2095" s="247"/>
      <c r="Y2095" s="247"/>
      <c r="Z2095" s="247"/>
      <c r="AA2095" s="247"/>
      <c r="AB2095" s="247"/>
      <c r="AC2095" s="248">
        <v>529.22</v>
      </c>
      <c r="AD2095" s="248"/>
    </row>
    <row r="2096" spans="1:30">
      <c r="C2096" s="169" t="s">
        <v>2</v>
      </c>
      <c r="G2096" s="169" t="s">
        <v>2</v>
      </c>
      <c r="K2096" s="169" t="s">
        <v>2</v>
      </c>
      <c r="O2096" s="247" t="s">
        <v>1603</v>
      </c>
      <c r="P2096" s="247"/>
      <c r="Q2096" s="247"/>
      <c r="R2096" s="247"/>
      <c r="S2096" s="247"/>
      <c r="T2096" s="247"/>
      <c r="U2096" s="247"/>
      <c r="V2096" s="247"/>
      <c r="W2096" s="247"/>
      <c r="X2096" s="247"/>
      <c r="Y2096" s="247"/>
      <c r="Z2096" s="247"/>
      <c r="AA2096" s="247"/>
      <c r="AB2096" s="247"/>
      <c r="AC2096" s="248">
        <v>962.04</v>
      </c>
      <c r="AD2096" s="248"/>
    </row>
    <row r="2097" spans="2:30">
      <c r="C2097" s="169" t="s">
        <v>2</v>
      </c>
      <c r="G2097" s="169" t="s">
        <v>2</v>
      </c>
      <c r="K2097" s="169" t="s">
        <v>2</v>
      </c>
      <c r="O2097" s="247" t="s">
        <v>1603</v>
      </c>
      <c r="P2097" s="247"/>
      <c r="Q2097" s="247"/>
      <c r="R2097" s="247"/>
      <c r="S2097" s="247"/>
      <c r="T2097" s="247"/>
      <c r="U2097" s="247"/>
      <c r="V2097" s="247"/>
      <c r="W2097" s="247"/>
      <c r="X2097" s="247"/>
      <c r="Y2097" s="247"/>
      <c r="Z2097" s="247"/>
      <c r="AA2097" s="247"/>
      <c r="AB2097" s="247"/>
      <c r="AC2097" s="248">
        <v>1035.18</v>
      </c>
      <c r="AD2097" s="248"/>
    </row>
    <row r="2098" spans="2:30">
      <c r="C2098" s="169" t="s">
        <v>2</v>
      </c>
      <c r="G2098" s="169" t="s">
        <v>2</v>
      </c>
      <c r="K2098" s="169" t="s">
        <v>2</v>
      </c>
      <c r="O2098" s="247" t="s">
        <v>1603</v>
      </c>
      <c r="P2098" s="247"/>
      <c r="Q2098" s="247"/>
      <c r="R2098" s="247"/>
      <c r="S2098" s="247"/>
      <c r="T2098" s="247"/>
      <c r="U2098" s="247"/>
      <c r="V2098" s="247"/>
      <c r="W2098" s="247"/>
      <c r="X2098" s="247"/>
      <c r="Y2098" s="247"/>
      <c r="Z2098" s="247"/>
      <c r="AA2098" s="247"/>
      <c r="AB2098" s="247"/>
      <c r="AC2098" s="248">
        <v>1591.37</v>
      </c>
      <c r="AD2098" s="248"/>
    </row>
    <row r="2099" spans="2:30">
      <c r="C2099" s="169" t="s">
        <v>2</v>
      </c>
      <c r="G2099" s="169" t="s">
        <v>2</v>
      </c>
      <c r="K2099" s="169" t="s">
        <v>2</v>
      </c>
      <c r="O2099" s="247" t="s">
        <v>1603</v>
      </c>
      <c r="P2099" s="247"/>
      <c r="Q2099" s="247"/>
      <c r="R2099" s="247"/>
      <c r="S2099" s="247"/>
      <c r="T2099" s="247"/>
      <c r="U2099" s="247"/>
      <c r="V2099" s="247"/>
      <c r="W2099" s="247"/>
      <c r="X2099" s="247"/>
      <c r="Y2099" s="247"/>
      <c r="Z2099" s="247"/>
      <c r="AA2099" s="247"/>
      <c r="AB2099" s="247"/>
      <c r="AC2099" s="248">
        <v>2071.69</v>
      </c>
      <c r="AD2099" s="248"/>
    </row>
    <row r="2100" spans="2:30">
      <c r="B2100" s="229" t="s">
        <v>2713</v>
      </c>
      <c r="C2100" s="229"/>
      <c r="D2100" s="229"/>
      <c r="F2100" s="229" t="s">
        <v>1614</v>
      </c>
      <c r="G2100" s="229"/>
      <c r="H2100" s="229"/>
      <c r="I2100" s="229"/>
      <c r="J2100" s="229" t="s">
        <v>2714</v>
      </c>
      <c r="K2100" s="229"/>
      <c r="L2100" s="229"/>
      <c r="N2100" s="229" t="s">
        <v>2715</v>
      </c>
      <c r="O2100" s="229"/>
      <c r="P2100" s="229"/>
      <c r="Q2100" s="229"/>
      <c r="R2100" s="229"/>
      <c r="S2100" s="229"/>
      <c r="T2100" s="229"/>
      <c r="U2100" s="229"/>
      <c r="V2100" s="229"/>
      <c r="W2100" s="229"/>
      <c r="X2100" s="229"/>
      <c r="Y2100" s="229"/>
      <c r="Z2100" s="229"/>
      <c r="AA2100" s="229"/>
      <c r="AC2100" s="249">
        <v>216.35</v>
      </c>
      <c r="AD2100" s="249"/>
    </row>
    <row r="2101" spans="2:30">
      <c r="C2101" s="169" t="s">
        <v>2</v>
      </c>
      <c r="G2101" s="169" t="s">
        <v>2</v>
      </c>
      <c r="K2101" s="169" t="s">
        <v>2</v>
      </c>
      <c r="O2101" s="247" t="s">
        <v>2716</v>
      </c>
      <c r="P2101" s="247"/>
      <c r="Q2101" s="247"/>
      <c r="R2101" s="247"/>
      <c r="S2101" s="247"/>
      <c r="T2101" s="247"/>
      <c r="U2101" s="247"/>
      <c r="V2101" s="247"/>
      <c r="W2101" s="247"/>
      <c r="X2101" s="247"/>
      <c r="Y2101" s="247"/>
      <c r="Z2101" s="247"/>
      <c r="AA2101" s="247"/>
      <c r="AB2101" s="247"/>
      <c r="AC2101" s="248">
        <v>62.64</v>
      </c>
      <c r="AD2101" s="248"/>
    </row>
    <row r="2102" spans="2:30">
      <c r="C2102" s="169" t="s">
        <v>2</v>
      </c>
      <c r="G2102" s="169" t="s">
        <v>2</v>
      </c>
      <c r="K2102" s="169" t="s">
        <v>2</v>
      </c>
      <c r="O2102" s="247" t="s">
        <v>2716</v>
      </c>
      <c r="P2102" s="247"/>
      <c r="Q2102" s="247"/>
      <c r="R2102" s="247"/>
      <c r="S2102" s="247"/>
      <c r="T2102" s="247"/>
      <c r="U2102" s="247"/>
      <c r="V2102" s="247"/>
      <c r="W2102" s="247"/>
      <c r="X2102" s="247"/>
      <c r="Y2102" s="247"/>
      <c r="Z2102" s="247"/>
      <c r="AA2102" s="247"/>
      <c r="AB2102" s="247"/>
      <c r="AC2102" s="248">
        <v>153.71</v>
      </c>
      <c r="AD2102" s="248"/>
    </row>
    <row r="2103" spans="2:30">
      <c r="B2103" s="229" t="s">
        <v>1625</v>
      </c>
      <c r="C2103" s="229"/>
      <c r="D2103" s="229"/>
      <c r="F2103" s="229" t="s">
        <v>1614</v>
      </c>
      <c r="G2103" s="229"/>
      <c r="H2103" s="229"/>
      <c r="I2103" s="229"/>
      <c r="J2103" s="229" t="s">
        <v>357</v>
      </c>
      <c r="K2103" s="229"/>
      <c r="L2103" s="229"/>
      <c r="N2103" s="229" t="s">
        <v>358</v>
      </c>
      <c r="O2103" s="229"/>
      <c r="P2103" s="229"/>
      <c r="Q2103" s="229"/>
      <c r="R2103" s="229"/>
      <c r="S2103" s="229"/>
      <c r="T2103" s="229"/>
      <c r="U2103" s="229"/>
      <c r="V2103" s="229"/>
      <c r="W2103" s="229"/>
      <c r="X2103" s="229"/>
      <c r="Y2103" s="229"/>
      <c r="Z2103" s="229"/>
      <c r="AA2103" s="229"/>
      <c r="AC2103" s="249">
        <v>1653.45</v>
      </c>
      <c r="AD2103" s="249"/>
    </row>
    <row r="2104" spans="2:30">
      <c r="C2104" s="169" t="s">
        <v>2</v>
      </c>
      <c r="G2104" s="169" t="s">
        <v>2</v>
      </c>
      <c r="K2104" s="169" t="s">
        <v>2</v>
      </c>
      <c r="O2104" s="247" t="s">
        <v>2717</v>
      </c>
      <c r="P2104" s="247"/>
      <c r="Q2104" s="247"/>
      <c r="R2104" s="247"/>
      <c r="S2104" s="247"/>
      <c r="T2104" s="247"/>
      <c r="U2104" s="247"/>
      <c r="V2104" s="247"/>
      <c r="W2104" s="247"/>
      <c r="X2104" s="247"/>
      <c r="Y2104" s="247"/>
      <c r="Z2104" s="247"/>
      <c r="AA2104" s="247"/>
      <c r="AB2104" s="247"/>
      <c r="AC2104" s="248">
        <v>1277.6500000000001</v>
      </c>
      <c r="AD2104" s="248"/>
    </row>
    <row r="2105" spans="2:30">
      <c r="C2105" s="169" t="s">
        <v>2</v>
      </c>
      <c r="G2105" s="169" t="s">
        <v>2</v>
      </c>
      <c r="K2105" s="169" t="s">
        <v>2</v>
      </c>
      <c r="O2105" s="247" t="s">
        <v>2718</v>
      </c>
      <c r="P2105" s="247"/>
      <c r="Q2105" s="247"/>
      <c r="R2105" s="247"/>
      <c r="S2105" s="247"/>
      <c r="T2105" s="247"/>
      <c r="U2105" s="247"/>
      <c r="V2105" s="247"/>
      <c r="W2105" s="247"/>
      <c r="X2105" s="247"/>
      <c r="Y2105" s="247"/>
      <c r="Z2105" s="247"/>
      <c r="AA2105" s="247"/>
      <c r="AB2105" s="247"/>
      <c r="AC2105" s="248">
        <v>17.95</v>
      </c>
      <c r="AD2105" s="248"/>
    </row>
    <row r="2106" spans="2:30">
      <c r="C2106" s="169" t="s">
        <v>2</v>
      </c>
      <c r="G2106" s="169" t="s">
        <v>2</v>
      </c>
      <c r="K2106" s="169" t="s">
        <v>2</v>
      </c>
      <c r="O2106" s="247" t="s">
        <v>2719</v>
      </c>
      <c r="P2106" s="247"/>
      <c r="Q2106" s="247"/>
      <c r="R2106" s="247"/>
      <c r="S2106" s="247"/>
      <c r="T2106" s="247"/>
      <c r="U2106" s="247"/>
      <c r="V2106" s="247"/>
      <c r="W2106" s="247"/>
      <c r="X2106" s="247"/>
      <c r="Y2106" s="247"/>
      <c r="Z2106" s="247"/>
      <c r="AA2106" s="247"/>
      <c r="AB2106" s="247"/>
      <c r="AC2106" s="248">
        <v>14.05</v>
      </c>
      <c r="AD2106" s="248"/>
    </row>
    <row r="2107" spans="2:30">
      <c r="C2107" s="169" t="s">
        <v>2</v>
      </c>
      <c r="G2107" s="169" t="s">
        <v>2</v>
      </c>
      <c r="K2107" s="169" t="s">
        <v>2</v>
      </c>
      <c r="O2107" s="247" t="s">
        <v>2720</v>
      </c>
      <c r="P2107" s="247"/>
      <c r="Q2107" s="247"/>
      <c r="R2107" s="247"/>
      <c r="S2107" s="247"/>
      <c r="T2107" s="247"/>
      <c r="U2107" s="247"/>
      <c r="V2107" s="247"/>
      <c r="W2107" s="247"/>
      <c r="X2107" s="247"/>
      <c r="Y2107" s="247"/>
      <c r="Z2107" s="247"/>
      <c r="AA2107" s="247"/>
      <c r="AB2107" s="247"/>
      <c r="AC2107" s="248">
        <v>107.82</v>
      </c>
      <c r="AD2107" s="248"/>
    </row>
    <row r="2108" spans="2:30">
      <c r="C2108" s="169" t="s">
        <v>2</v>
      </c>
      <c r="G2108" s="169" t="s">
        <v>2</v>
      </c>
      <c r="K2108" s="169" t="s">
        <v>2</v>
      </c>
      <c r="O2108" s="247" t="s">
        <v>2721</v>
      </c>
      <c r="P2108" s="247"/>
      <c r="Q2108" s="247"/>
      <c r="R2108" s="247"/>
      <c r="S2108" s="247"/>
      <c r="T2108" s="247"/>
      <c r="U2108" s="247"/>
      <c r="V2108" s="247"/>
      <c r="W2108" s="247"/>
      <c r="X2108" s="247"/>
      <c r="Y2108" s="247"/>
      <c r="Z2108" s="247"/>
      <c r="AA2108" s="247"/>
      <c r="AB2108" s="247"/>
      <c r="AC2108" s="248">
        <v>46.95</v>
      </c>
      <c r="AD2108" s="248"/>
    </row>
    <row r="2109" spans="2:30">
      <c r="C2109" s="169" t="s">
        <v>2</v>
      </c>
      <c r="G2109" s="169" t="s">
        <v>2</v>
      </c>
      <c r="K2109" s="169" t="s">
        <v>2</v>
      </c>
      <c r="O2109" s="247" t="s">
        <v>2722</v>
      </c>
      <c r="P2109" s="247"/>
      <c r="Q2109" s="247"/>
      <c r="R2109" s="247"/>
      <c r="S2109" s="247"/>
      <c r="T2109" s="247"/>
      <c r="U2109" s="247"/>
      <c r="V2109" s="247"/>
      <c r="W2109" s="247"/>
      <c r="X2109" s="247"/>
      <c r="Y2109" s="247"/>
      <c r="Z2109" s="247"/>
      <c r="AA2109" s="247"/>
      <c r="AB2109" s="247"/>
      <c r="AC2109" s="248">
        <v>75.95</v>
      </c>
      <c r="AD2109" s="248"/>
    </row>
    <row r="2110" spans="2:30">
      <c r="C2110" s="169" t="s">
        <v>2</v>
      </c>
      <c r="G2110" s="169" t="s">
        <v>2</v>
      </c>
      <c r="K2110" s="169" t="s">
        <v>2</v>
      </c>
      <c r="O2110" s="247" t="s">
        <v>2723</v>
      </c>
      <c r="P2110" s="247"/>
      <c r="Q2110" s="247"/>
      <c r="R2110" s="247"/>
      <c r="S2110" s="247"/>
      <c r="T2110" s="247"/>
      <c r="U2110" s="247"/>
      <c r="V2110" s="247"/>
      <c r="W2110" s="247"/>
      <c r="X2110" s="247"/>
      <c r="Y2110" s="247"/>
      <c r="Z2110" s="247"/>
      <c r="AA2110" s="247"/>
      <c r="AB2110" s="247"/>
      <c r="AC2110" s="248">
        <v>59.64</v>
      </c>
      <c r="AD2110" s="248"/>
    </row>
    <row r="2111" spans="2:30">
      <c r="C2111" s="169" t="s">
        <v>2</v>
      </c>
      <c r="G2111" s="169" t="s">
        <v>2</v>
      </c>
      <c r="K2111" s="169" t="s">
        <v>2</v>
      </c>
      <c r="O2111" s="247" t="s">
        <v>2724</v>
      </c>
      <c r="P2111" s="247"/>
      <c r="Q2111" s="247"/>
      <c r="R2111" s="247"/>
      <c r="S2111" s="247"/>
      <c r="T2111" s="247"/>
      <c r="U2111" s="247"/>
      <c r="V2111" s="247"/>
      <c r="W2111" s="247"/>
      <c r="X2111" s="247"/>
      <c r="Y2111" s="247"/>
      <c r="Z2111" s="247"/>
      <c r="AA2111" s="247"/>
      <c r="AB2111" s="247"/>
      <c r="AC2111" s="248">
        <v>53.44</v>
      </c>
      <c r="AD2111" s="248"/>
    </row>
    <row r="2112" spans="2:30">
      <c r="B2112" s="229" t="s">
        <v>2214</v>
      </c>
      <c r="C2112" s="229"/>
      <c r="D2112" s="229"/>
      <c r="F2112" s="229" t="s">
        <v>1614</v>
      </c>
      <c r="G2112" s="229"/>
      <c r="H2112" s="229"/>
      <c r="I2112" s="229"/>
      <c r="J2112" s="229" t="s">
        <v>593</v>
      </c>
      <c r="K2112" s="229"/>
      <c r="L2112" s="229"/>
      <c r="N2112" s="229" t="s">
        <v>594</v>
      </c>
      <c r="O2112" s="229"/>
      <c r="P2112" s="229"/>
      <c r="Q2112" s="229"/>
      <c r="R2112" s="229"/>
      <c r="S2112" s="229"/>
      <c r="T2112" s="229"/>
      <c r="U2112" s="229"/>
      <c r="V2112" s="229"/>
      <c r="W2112" s="229"/>
      <c r="X2112" s="229"/>
      <c r="Y2112" s="229"/>
      <c r="Z2112" s="229"/>
      <c r="AA2112" s="229"/>
      <c r="AC2112" s="249">
        <v>47.97</v>
      </c>
      <c r="AD2112" s="249"/>
    </row>
    <row r="2113" spans="1:30">
      <c r="C2113" s="169" t="s">
        <v>2</v>
      </c>
      <c r="G2113" s="169" t="s">
        <v>2</v>
      </c>
      <c r="K2113" s="169" t="s">
        <v>2</v>
      </c>
      <c r="O2113" s="247" t="s">
        <v>2725</v>
      </c>
      <c r="P2113" s="247"/>
      <c r="Q2113" s="247"/>
      <c r="R2113" s="247"/>
      <c r="S2113" s="247"/>
      <c r="T2113" s="247"/>
      <c r="U2113" s="247"/>
      <c r="V2113" s="247"/>
      <c r="W2113" s="247"/>
      <c r="X2113" s="247"/>
      <c r="Y2113" s="247"/>
      <c r="Z2113" s="247"/>
      <c r="AA2113" s="247"/>
      <c r="AB2113" s="247"/>
    </row>
    <row r="2114" spans="1:30">
      <c r="B2114" s="229" t="s">
        <v>2430</v>
      </c>
      <c r="C2114" s="229"/>
      <c r="D2114" s="229"/>
      <c r="F2114" s="229" t="s">
        <v>1614</v>
      </c>
      <c r="G2114" s="229"/>
      <c r="H2114" s="229"/>
      <c r="I2114" s="229"/>
      <c r="J2114" s="229" t="s">
        <v>617</v>
      </c>
      <c r="K2114" s="229"/>
      <c r="L2114" s="229"/>
      <c r="N2114" s="229" t="s">
        <v>618</v>
      </c>
      <c r="O2114" s="229"/>
      <c r="P2114" s="229"/>
      <c r="Q2114" s="229"/>
      <c r="R2114" s="229"/>
      <c r="S2114" s="229"/>
      <c r="T2114" s="229"/>
      <c r="U2114" s="229"/>
      <c r="V2114" s="229"/>
      <c r="W2114" s="229"/>
      <c r="X2114" s="229"/>
      <c r="Y2114" s="229"/>
      <c r="Z2114" s="229"/>
      <c r="AA2114" s="229"/>
      <c r="AC2114" s="249">
        <v>157.34</v>
      </c>
      <c r="AD2114" s="249"/>
    </row>
    <row r="2115" spans="1:30">
      <c r="C2115" s="169" t="s">
        <v>2</v>
      </c>
      <c r="G2115" s="169" t="s">
        <v>2</v>
      </c>
      <c r="K2115" s="169" t="s">
        <v>2</v>
      </c>
      <c r="O2115" s="247" t="s">
        <v>2726</v>
      </c>
      <c r="P2115" s="247"/>
      <c r="Q2115" s="247"/>
      <c r="R2115" s="247"/>
      <c r="S2115" s="247"/>
      <c r="T2115" s="247"/>
      <c r="U2115" s="247"/>
      <c r="V2115" s="247"/>
      <c r="W2115" s="247"/>
      <c r="X2115" s="247"/>
      <c r="Y2115" s="247"/>
      <c r="Z2115" s="247"/>
      <c r="AA2115" s="247"/>
      <c r="AB2115" s="247"/>
      <c r="AC2115" s="248">
        <v>13.66</v>
      </c>
      <c r="AD2115" s="248"/>
    </row>
    <row r="2116" spans="1:30">
      <c r="C2116" s="169" t="s">
        <v>2</v>
      </c>
      <c r="G2116" s="169" t="s">
        <v>2</v>
      </c>
      <c r="K2116" s="169" t="s">
        <v>2</v>
      </c>
      <c r="O2116" s="247" t="s">
        <v>2727</v>
      </c>
      <c r="P2116" s="247"/>
      <c r="Q2116" s="247"/>
      <c r="R2116" s="247"/>
      <c r="S2116" s="247"/>
      <c r="T2116" s="247"/>
      <c r="U2116" s="247"/>
      <c r="V2116" s="247"/>
      <c r="W2116" s="247"/>
      <c r="X2116" s="247"/>
      <c r="Y2116" s="247"/>
      <c r="Z2116" s="247"/>
      <c r="AA2116" s="247"/>
      <c r="AB2116" s="247"/>
      <c r="AC2116" s="248">
        <v>143.68</v>
      </c>
      <c r="AD2116" s="248"/>
    </row>
    <row r="2117" spans="1:30" ht="251.25" customHeight="1"/>
    <row r="2118" spans="1:30" ht="12" customHeight="1"/>
    <row r="2119" spans="1:30" ht="13.5" customHeight="1">
      <c r="A2119" s="227" t="s">
        <v>1568</v>
      </c>
      <c r="B2119" s="227"/>
      <c r="C2119" s="227"/>
      <c r="D2119" s="227"/>
      <c r="E2119" s="227"/>
      <c r="F2119" s="227"/>
      <c r="G2119" s="227"/>
      <c r="H2119" s="227"/>
      <c r="I2119" s="227"/>
      <c r="J2119" s="227"/>
      <c r="K2119" s="227"/>
      <c r="L2119" s="227"/>
      <c r="M2119" s="227"/>
      <c r="R2119" s="228" t="s">
        <v>2728</v>
      </c>
      <c r="S2119" s="228"/>
      <c r="T2119" s="228"/>
      <c r="U2119" s="228"/>
      <c r="V2119" s="228"/>
      <c r="W2119" s="228"/>
      <c r="X2119" s="228"/>
      <c r="Y2119" s="228"/>
      <c r="Z2119" s="228"/>
      <c r="AA2119" s="228"/>
      <c r="AB2119" s="228"/>
      <c r="AC2119" s="228"/>
      <c r="AD2119" s="228"/>
    </row>
    <row r="2120" spans="1:30" ht="25.5" customHeight="1">
      <c r="C2120" s="237" t="s">
        <v>347</v>
      </c>
      <c r="D2120" s="237"/>
      <c r="E2120" s="237"/>
      <c r="F2120" s="237"/>
      <c r="G2120" s="237"/>
      <c r="H2120" s="237"/>
      <c r="I2120" s="237"/>
      <c r="J2120" s="237"/>
      <c r="K2120" s="237"/>
      <c r="L2120" s="237"/>
      <c r="M2120" s="237"/>
      <c r="N2120" s="237"/>
      <c r="O2120" s="237"/>
      <c r="P2120" s="237"/>
      <c r="Q2120" s="237"/>
      <c r="R2120" s="237"/>
      <c r="S2120" s="237"/>
      <c r="T2120" s="237"/>
      <c r="U2120" s="237"/>
      <c r="V2120" s="237"/>
      <c r="W2120" s="237"/>
      <c r="X2120" s="237"/>
      <c r="Y2120" s="237"/>
      <c r="Z2120" s="237"/>
      <c r="AA2120" s="237"/>
      <c r="AB2120" s="237"/>
      <c r="AC2120" s="237"/>
    </row>
    <row r="2121" spans="1:30" ht="7.5" customHeight="1"/>
    <row r="2122" spans="1:30" ht="18.75" customHeight="1">
      <c r="I2122" s="243" t="s">
        <v>348</v>
      </c>
      <c r="J2122" s="243"/>
      <c r="K2122" s="243"/>
      <c r="L2122" s="243"/>
      <c r="M2122" s="243"/>
      <c r="N2122" s="243"/>
      <c r="O2122" s="243"/>
      <c r="P2122" s="243"/>
      <c r="S2122" s="244" t="s">
        <v>1517</v>
      </c>
      <c r="T2122" s="244"/>
      <c r="U2122" s="244"/>
      <c r="V2122" s="244"/>
      <c r="W2122" s="244"/>
      <c r="X2122" s="244"/>
      <c r="Y2122" s="244"/>
    </row>
    <row r="2123" spans="1:30" ht="6.75" customHeight="1"/>
    <row r="2124" spans="1:30" ht="14.25" customHeight="1">
      <c r="A2124" s="250" t="s">
        <v>696</v>
      </c>
      <c r="B2124" s="250"/>
      <c r="C2124" s="250"/>
      <c r="D2124" s="250"/>
      <c r="E2124" s="250"/>
      <c r="F2124" s="250"/>
      <c r="G2124" s="250"/>
      <c r="H2124" s="250"/>
      <c r="I2124" s="250"/>
      <c r="J2124" s="250"/>
      <c r="K2124" s="250"/>
      <c r="L2124" s="250"/>
      <c r="M2124" s="250"/>
      <c r="N2124" s="250"/>
      <c r="O2124" s="250"/>
    </row>
    <row r="2125" spans="1:30">
      <c r="B2125" s="251" t="s">
        <v>350</v>
      </c>
      <c r="C2125" s="251"/>
      <c r="D2125" s="251"/>
      <c r="F2125" s="251" t="s">
        <v>351</v>
      </c>
      <c r="G2125" s="251"/>
      <c r="H2125" s="251"/>
      <c r="I2125" s="251"/>
      <c r="J2125" s="251" t="s">
        <v>352</v>
      </c>
      <c r="K2125" s="251"/>
      <c r="L2125" s="251"/>
      <c r="N2125" s="251" t="s">
        <v>353</v>
      </c>
      <c r="O2125" s="251"/>
      <c r="P2125" s="251"/>
      <c r="Q2125" s="251"/>
      <c r="R2125" s="251"/>
      <c r="S2125" s="251"/>
      <c r="T2125" s="251"/>
      <c r="U2125" s="251"/>
      <c r="V2125" s="251"/>
      <c r="W2125" s="251"/>
      <c r="X2125" s="251"/>
      <c r="Y2125" s="251"/>
      <c r="Z2125" s="251"/>
      <c r="AA2125" s="251"/>
      <c r="AC2125" s="252" t="s">
        <v>354</v>
      </c>
      <c r="AD2125" s="252"/>
    </row>
    <row r="2126" spans="1:30">
      <c r="B2126" s="229" t="s">
        <v>2729</v>
      </c>
      <c r="C2126" s="229"/>
      <c r="D2126" s="229"/>
      <c r="F2126" s="229" t="s">
        <v>1614</v>
      </c>
      <c r="G2126" s="229"/>
      <c r="H2126" s="229"/>
      <c r="I2126" s="229"/>
      <c r="J2126" s="229" t="s">
        <v>703</v>
      </c>
      <c r="K2126" s="229"/>
      <c r="L2126" s="229"/>
      <c r="N2126" s="229" t="s">
        <v>704</v>
      </c>
      <c r="O2126" s="229"/>
      <c r="P2126" s="229"/>
      <c r="Q2126" s="229"/>
      <c r="R2126" s="229"/>
      <c r="S2126" s="229"/>
      <c r="T2126" s="229"/>
      <c r="U2126" s="229"/>
      <c r="V2126" s="229"/>
      <c r="W2126" s="229"/>
      <c r="X2126" s="229"/>
      <c r="Y2126" s="229"/>
      <c r="Z2126" s="229"/>
      <c r="AA2126" s="229"/>
      <c r="AC2126" s="249">
        <v>10698.24</v>
      </c>
      <c r="AD2126" s="249"/>
    </row>
    <row r="2127" spans="1:30">
      <c r="C2127" s="169" t="s">
        <v>2</v>
      </c>
      <c r="G2127" s="169" t="s">
        <v>2</v>
      </c>
      <c r="K2127" s="169" t="s">
        <v>2</v>
      </c>
      <c r="O2127" s="247" t="s">
        <v>2730</v>
      </c>
      <c r="P2127" s="247"/>
      <c r="Q2127" s="247"/>
      <c r="R2127" s="247"/>
      <c r="S2127" s="247"/>
      <c r="T2127" s="247"/>
      <c r="U2127" s="247"/>
      <c r="V2127" s="247"/>
      <c r="W2127" s="247"/>
      <c r="X2127" s="247"/>
      <c r="Y2127" s="247"/>
      <c r="Z2127" s="247"/>
      <c r="AA2127" s="247"/>
      <c r="AB2127" s="247"/>
      <c r="AC2127" s="248">
        <v>94.95</v>
      </c>
      <c r="AD2127" s="248"/>
    </row>
    <row r="2128" spans="1:30">
      <c r="C2128" s="169" t="s">
        <v>2</v>
      </c>
      <c r="G2128" s="169" t="s">
        <v>2</v>
      </c>
      <c r="K2128" s="169" t="s">
        <v>2</v>
      </c>
      <c r="O2128" s="247" t="s">
        <v>2730</v>
      </c>
      <c r="P2128" s="247"/>
      <c r="Q2128" s="247"/>
      <c r="R2128" s="247"/>
      <c r="S2128" s="247"/>
      <c r="T2128" s="247"/>
      <c r="U2128" s="247"/>
      <c r="V2128" s="247"/>
      <c r="W2128" s="247"/>
      <c r="X2128" s="247"/>
      <c r="Y2128" s="247"/>
      <c r="Z2128" s="247"/>
      <c r="AA2128" s="247"/>
      <c r="AB2128" s="247"/>
      <c r="AC2128" s="248">
        <v>689.15</v>
      </c>
      <c r="AD2128" s="248"/>
    </row>
    <row r="2129" spans="3:30">
      <c r="C2129" s="169" t="s">
        <v>2</v>
      </c>
      <c r="G2129" s="169" t="s">
        <v>2</v>
      </c>
      <c r="K2129" s="169" t="s">
        <v>2</v>
      </c>
      <c r="O2129" s="247" t="s">
        <v>2730</v>
      </c>
      <c r="P2129" s="247"/>
      <c r="Q2129" s="247"/>
      <c r="R2129" s="247"/>
      <c r="S2129" s="247"/>
      <c r="T2129" s="247"/>
      <c r="U2129" s="247"/>
      <c r="V2129" s="247"/>
      <c r="W2129" s="247"/>
      <c r="X2129" s="247"/>
      <c r="Y2129" s="247"/>
      <c r="Z2129" s="247"/>
      <c r="AA2129" s="247"/>
      <c r="AB2129" s="247"/>
      <c r="AC2129" s="248">
        <v>228.2</v>
      </c>
      <c r="AD2129" s="248"/>
    </row>
    <row r="2130" spans="3:30">
      <c r="C2130" s="169" t="s">
        <v>2</v>
      </c>
      <c r="G2130" s="169" t="s">
        <v>2</v>
      </c>
      <c r="K2130" s="169" t="s">
        <v>2</v>
      </c>
      <c r="O2130" s="247" t="s">
        <v>2730</v>
      </c>
      <c r="P2130" s="247"/>
      <c r="Q2130" s="247"/>
      <c r="R2130" s="247"/>
      <c r="S2130" s="247"/>
      <c r="T2130" s="247"/>
      <c r="U2130" s="247"/>
      <c r="V2130" s="247"/>
      <c r="W2130" s="247"/>
      <c r="X2130" s="247"/>
      <c r="Y2130" s="247"/>
      <c r="Z2130" s="247"/>
      <c r="AA2130" s="247"/>
      <c r="AB2130" s="247"/>
      <c r="AC2130" s="248">
        <v>228.2</v>
      </c>
      <c r="AD2130" s="248"/>
    </row>
    <row r="2131" spans="3:30">
      <c r="C2131" s="169" t="s">
        <v>2</v>
      </c>
      <c r="G2131" s="169" t="s">
        <v>2</v>
      </c>
      <c r="K2131" s="169" t="s">
        <v>2</v>
      </c>
      <c r="O2131" s="247" t="s">
        <v>2730</v>
      </c>
      <c r="P2131" s="247"/>
      <c r="Q2131" s="247"/>
      <c r="R2131" s="247"/>
      <c r="S2131" s="247"/>
      <c r="T2131" s="247"/>
      <c r="U2131" s="247"/>
      <c r="V2131" s="247"/>
      <c r="W2131" s="247"/>
      <c r="X2131" s="247"/>
      <c r="Y2131" s="247"/>
      <c r="Z2131" s="247"/>
      <c r="AA2131" s="247"/>
      <c r="AB2131" s="247"/>
      <c r="AC2131" s="248">
        <v>456.4</v>
      </c>
      <c r="AD2131" s="248"/>
    </row>
    <row r="2132" spans="3:30">
      <c r="C2132" s="169" t="s">
        <v>2</v>
      </c>
      <c r="G2132" s="169" t="s">
        <v>2</v>
      </c>
      <c r="K2132" s="169" t="s">
        <v>2</v>
      </c>
      <c r="O2132" s="247" t="s">
        <v>2730</v>
      </c>
      <c r="P2132" s="247"/>
      <c r="Q2132" s="247"/>
      <c r="R2132" s="247"/>
      <c r="S2132" s="247"/>
      <c r="T2132" s="247"/>
      <c r="U2132" s="247"/>
      <c r="V2132" s="247"/>
      <c r="W2132" s="247"/>
      <c r="X2132" s="247"/>
      <c r="Y2132" s="247"/>
      <c r="Z2132" s="247"/>
      <c r="AA2132" s="247"/>
      <c r="AB2132" s="247"/>
      <c r="AC2132" s="248">
        <v>995.05</v>
      </c>
      <c r="AD2132" s="248"/>
    </row>
    <row r="2133" spans="3:30">
      <c r="C2133" s="169" t="s">
        <v>2</v>
      </c>
      <c r="G2133" s="169" t="s">
        <v>2</v>
      </c>
      <c r="K2133" s="169" t="s">
        <v>2</v>
      </c>
      <c r="O2133" s="247" t="s">
        <v>2730</v>
      </c>
      <c r="P2133" s="247"/>
      <c r="Q2133" s="247"/>
      <c r="R2133" s="247"/>
      <c r="S2133" s="247"/>
      <c r="T2133" s="247"/>
      <c r="U2133" s="247"/>
      <c r="V2133" s="247"/>
      <c r="W2133" s="247"/>
      <c r="X2133" s="247"/>
      <c r="Y2133" s="247"/>
      <c r="Z2133" s="247"/>
      <c r="AA2133" s="247"/>
      <c r="AB2133" s="247"/>
      <c r="AC2133" s="248">
        <v>820.58</v>
      </c>
      <c r="AD2133" s="248"/>
    </row>
    <row r="2134" spans="3:30">
      <c r="C2134" s="169" t="s">
        <v>2</v>
      </c>
      <c r="G2134" s="169" t="s">
        <v>2</v>
      </c>
      <c r="K2134" s="169" t="s">
        <v>2</v>
      </c>
      <c r="O2134" s="247" t="s">
        <v>2730</v>
      </c>
      <c r="P2134" s="247"/>
      <c r="Q2134" s="247"/>
      <c r="R2134" s="247"/>
      <c r="S2134" s="247"/>
      <c r="T2134" s="247"/>
      <c r="U2134" s="247"/>
      <c r="V2134" s="247"/>
      <c r="W2134" s="247"/>
      <c r="X2134" s="247"/>
      <c r="Y2134" s="247"/>
      <c r="Z2134" s="247"/>
      <c r="AA2134" s="247"/>
      <c r="AB2134" s="247"/>
      <c r="AC2134" s="248">
        <v>123.38</v>
      </c>
      <c r="AD2134" s="248"/>
    </row>
    <row r="2135" spans="3:30">
      <c r="C2135" s="169" t="s">
        <v>2</v>
      </c>
      <c r="G2135" s="169" t="s">
        <v>2</v>
      </c>
      <c r="K2135" s="169" t="s">
        <v>2</v>
      </c>
      <c r="O2135" s="247" t="s">
        <v>2730</v>
      </c>
      <c r="P2135" s="247"/>
      <c r="Q2135" s="247"/>
      <c r="R2135" s="247"/>
      <c r="S2135" s="247"/>
      <c r="T2135" s="247"/>
      <c r="U2135" s="247"/>
      <c r="V2135" s="247"/>
      <c r="W2135" s="247"/>
      <c r="X2135" s="247"/>
      <c r="Y2135" s="247"/>
      <c r="Z2135" s="247"/>
      <c r="AA2135" s="247"/>
      <c r="AB2135" s="247"/>
      <c r="AC2135" s="248">
        <v>119.88</v>
      </c>
      <c r="AD2135" s="248"/>
    </row>
    <row r="2136" spans="3:30">
      <c r="C2136" s="169" t="s">
        <v>2</v>
      </c>
      <c r="G2136" s="169" t="s">
        <v>2</v>
      </c>
      <c r="K2136" s="169" t="s">
        <v>2</v>
      </c>
      <c r="O2136" s="247" t="s">
        <v>2730</v>
      </c>
      <c r="P2136" s="247"/>
      <c r="Q2136" s="247"/>
      <c r="R2136" s="247"/>
      <c r="S2136" s="247"/>
      <c r="T2136" s="247"/>
      <c r="U2136" s="247"/>
      <c r="V2136" s="247"/>
      <c r="W2136" s="247"/>
      <c r="X2136" s="247"/>
      <c r="Y2136" s="247"/>
      <c r="Z2136" s="247"/>
      <c r="AA2136" s="247"/>
      <c r="AB2136" s="247"/>
      <c r="AC2136" s="248">
        <v>679.35</v>
      </c>
      <c r="AD2136" s="248"/>
    </row>
    <row r="2137" spans="3:30">
      <c r="C2137" s="169" t="s">
        <v>2</v>
      </c>
      <c r="G2137" s="169" t="s">
        <v>2</v>
      </c>
      <c r="K2137" s="169" t="s">
        <v>2</v>
      </c>
      <c r="O2137" s="247" t="s">
        <v>2730</v>
      </c>
      <c r="P2137" s="247"/>
      <c r="Q2137" s="247"/>
      <c r="R2137" s="247"/>
      <c r="S2137" s="247"/>
      <c r="T2137" s="247"/>
      <c r="U2137" s="247"/>
      <c r="V2137" s="247"/>
      <c r="W2137" s="247"/>
      <c r="X2137" s="247"/>
      <c r="Y2137" s="247"/>
      <c r="Z2137" s="247"/>
      <c r="AA2137" s="247"/>
      <c r="AB2137" s="247"/>
      <c r="AC2137" s="248">
        <v>119.88</v>
      </c>
      <c r="AD2137" s="248"/>
    </row>
    <row r="2138" spans="3:30">
      <c r="C2138" s="169" t="s">
        <v>2</v>
      </c>
      <c r="G2138" s="169" t="s">
        <v>2</v>
      </c>
      <c r="K2138" s="169" t="s">
        <v>2</v>
      </c>
      <c r="O2138" s="247" t="s">
        <v>2730</v>
      </c>
      <c r="P2138" s="247"/>
      <c r="Q2138" s="247"/>
      <c r="R2138" s="247"/>
      <c r="S2138" s="247"/>
      <c r="T2138" s="247"/>
      <c r="U2138" s="247"/>
      <c r="V2138" s="247"/>
      <c r="W2138" s="247"/>
      <c r="X2138" s="247"/>
      <c r="Y2138" s="247"/>
      <c r="Z2138" s="247"/>
      <c r="AA2138" s="247"/>
      <c r="AB2138" s="247"/>
      <c r="AC2138" s="248">
        <v>119.88</v>
      </c>
      <c r="AD2138" s="248"/>
    </row>
    <row r="2139" spans="3:30">
      <c r="C2139" s="169" t="s">
        <v>2</v>
      </c>
      <c r="G2139" s="169" t="s">
        <v>2</v>
      </c>
      <c r="K2139" s="169" t="s">
        <v>2</v>
      </c>
      <c r="O2139" s="247" t="s">
        <v>2730</v>
      </c>
      <c r="P2139" s="247"/>
      <c r="Q2139" s="247"/>
      <c r="R2139" s="247"/>
      <c r="S2139" s="247"/>
      <c r="T2139" s="247"/>
      <c r="U2139" s="247"/>
      <c r="V2139" s="247"/>
      <c r="W2139" s="247"/>
      <c r="X2139" s="247"/>
      <c r="Y2139" s="247"/>
      <c r="Z2139" s="247"/>
      <c r="AA2139" s="247"/>
      <c r="AB2139" s="247"/>
      <c r="AC2139" s="248">
        <v>157.5</v>
      </c>
      <c r="AD2139" s="248"/>
    </row>
    <row r="2140" spans="3:30">
      <c r="C2140" s="169" t="s">
        <v>2</v>
      </c>
      <c r="G2140" s="169" t="s">
        <v>2</v>
      </c>
      <c r="K2140" s="169" t="s">
        <v>2</v>
      </c>
      <c r="O2140" s="247" t="s">
        <v>2730</v>
      </c>
      <c r="P2140" s="247"/>
      <c r="Q2140" s="247"/>
      <c r="R2140" s="247"/>
      <c r="S2140" s="247"/>
      <c r="T2140" s="247"/>
      <c r="U2140" s="247"/>
      <c r="V2140" s="247"/>
      <c r="W2140" s="247"/>
      <c r="X2140" s="247"/>
      <c r="Y2140" s="247"/>
      <c r="Z2140" s="247"/>
      <c r="AA2140" s="247"/>
      <c r="AB2140" s="247"/>
      <c r="AC2140" s="248">
        <v>679.35</v>
      </c>
      <c r="AD2140" s="248"/>
    </row>
    <row r="2141" spans="3:30">
      <c r="C2141" s="169" t="s">
        <v>2</v>
      </c>
      <c r="G2141" s="169" t="s">
        <v>2</v>
      </c>
      <c r="K2141" s="169" t="s">
        <v>2</v>
      </c>
      <c r="O2141" s="247" t="s">
        <v>2730</v>
      </c>
      <c r="P2141" s="247"/>
      <c r="Q2141" s="247"/>
      <c r="R2141" s="247"/>
      <c r="S2141" s="247"/>
      <c r="T2141" s="247"/>
      <c r="U2141" s="247"/>
      <c r="V2141" s="247"/>
      <c r="W2141" s="247"/>
      <c r="X2141" s="247"/>
      <c r="Y2141" s="247"/>
      <c r="Z2141" s="247"/>
      <c r="AA2141" s="247"/>
      <c r="AB2141" s="247"/>
      <c r="AC2141" s="248">
        <v>346.5</v>
      </c>
      <c r="AD2141" s="248"/>
    </row>
    <row r="2142" spans="3:30">
      <c r="C2142" s="169" t="s">
        <v>2</v>
      </c>
      <c r="G2142" s="169" t="s">
        <v>2</v>
      </c>
      <c r="K2142" s="169" t="s">
        <v>2</v>
      </c>
      <c r="O2142" s="247" t="s">
        <v>2730</v>
      </c>
      <c r="P2142" s="247"/>
      <c r="Q2142" s="247"/>
      <c r="R2142" s="247"/>
      <c r="S2142" s="247"/>
      <c r="T2142" s="247"/>
      <c r="U2142" s="247"/>
      <c r="V2142" s="247"/>
      <c r="W2142" s="247"/>
      <c r="X2142" s="247"/>
      <c r="Y2142" s="247"/>
      <c r="Z2142" s="247"/>
      <c r="AA2142" s="247"/>
      <c r="AB2142" s="247"/>
      <c r="AC2142" s="248">
        <v>222.95</v>
      </c>
      <c r="AD2142" s="248"/>
    </row>
    <row r="2143" spans="3:30">
      <c r="C2143" s="169" t="s">
        <v>2</v>
      </c>
      <c r="G2143" s="169" t="s">
        <v>2</v>
      </c>
      <c r="K2143" s="169" t="s">
        <v>2</v>
      </c>
      <c r="O2143" s="247" t="s">
        <v>2730</v>
      </c>
      <c r="P2143" s="247"/>
      <c r="Q2143" s="247"/>
      <c r="R2143" s="247"/>
      <c r="S2143" s="247"/>
      <c r="T2143" s="247"/>
      <c r="U2143" s="247"/>
      <c r="V2143" s="247"/>
      <c r="W2143" s="247"/>
      <c r="X2143" s="247"/>
      <c r="Y2143" s="247"/>
      <c r="Z2143" s="247"/>
      <c r="AA2143" s="247"/>
      <c r="AB2143" s="247"/>
      <c r="AC2143" s="248">
        <v>155.75</v>
      </c>
      <c r="AD2143" s="248"/>
    </row>
    <row r="2144" spans="3:30">
      <c r="C2144" s="169" t="s">
        <v>2</v>
      </c>
      <c r="G2144" s="169" t="s">
        <v>2</v>
      </c>
      <c r="K2144" s="169" t="s">
        <v>2</v>
      </c>
      <c r="O2144" s="247" t="s">
        <v>2730</v>
      </c>
      <c r="P2144" s="247"/>
      <c r="Q2144" s="247"/>
      <c r="R2144" s="247"/>
      <c r="S2144" s="247"/>
      <c r="T2144" s="247"/>
      <c r="U2144" s="247"/>
      <c r="V2144" s="247"/>
      <c r="W2144" s="247"/>
      <c r="X2144" s="247"/>
      <c r="Y2144" s="247"/>
      <c r="Z2144" s="247"/>
      <c r="AA2144" s="247"/>
      <c r="AB2144" s="247"/>
      <c r="AC2144" s="248">
        <v>156.63</v>
      </c>
      <c r="AD2144" s="248"/>
    </row>
    <row r="2145" spans="2:30">
      <c r="C2145" s="169" t="s">
        <v>2</v>
      </c>
      <c r="G2145" s="169" t="s">
        <v>2</v>
      </c>
      <c r="K2145" s="169" t="s">
        <v>2</v>
      </c>
      <c r="O2145" s="247" t="s">
        <v>2730</v>
      </c>
      <c r="P2145" s="247"/>
      <c r="Q2145" s="247"/>
      <c r="R2145" s="247"/>
      <c r="S2145" s="247"/>
      <c r="T2145" s="247"/>
      <c r="U2145" s="247"/>
      <c r="V2145" s="247"/>
      <c r="W2145" s="247"/>
      <c r="X2145" s="247"/>
      <c r="Y2145" s="247"/>
      <c r="Z2145" s="247"/>
      <c r="AA2145" s="247"/>
      <c r="AB2145" s="247"/>
      <c r="AC2145" s="248">
        <v>467.25</v>
      </c>
      <c r="AD2145" s="248"/>
    </row>
    <row r="2146" spans="2:30">
      <c r="C2146" s="169" t="s">
        <v>2</v>
      </c>
      <c r="G2146" s="169" t="s">
        <v>2</v>
      </c>
      <c r="K2146" s="169" t="s">
        <v>2</v>
      </c>
      <c r="O2146" s="247" t="s">
        <v>2730</v>
      </c>
      <c r="P2146" s="247"/>
      <c r="Q2146" s="247"/>
      <c r="R2146" s="247"/>
      <c r="S2146" s="247"/>
      <c r="T2146" s="247"/>
      <c r="U2146" s="247"/>
      <c r="V2146" s="247"/>
      <c r="W2146" s="247"/>
      <c r="X2146" s="247"/>
      <c r="Y2146" s="247"/>
      <c r="Z2146" s="247"/>
      <c r="AA2146" s="247"/>
      <c r="AB2146" s="247"/>
      <c r="AC2146" s="248">
        <v>237.29</v>
      </c>
      <c r="AD2146" s="248"/>
    </row>
    <row r="2147" spans="2:30">
      <c r="C2147" s="169" t="s">
        <v>2</v>
      </c>
      <c r="G2147" s="169" t="s">
        <v>2</v>
      </c>
      <c r="K2147" s="169" t="s">
        <v>2</v>
      </c>
      <c r="O2147" s="247" t="s">
        <v>2730</v>
      </c>
      <c r="P2147" s="247"/>
      <c r="Q2147" s="247"/>
      <c r="R2147" s="247"/>
      <c r="S2147" s="247"/>
      <c r="T2147" s="247"/>
      <c r="U2147" s="247"/>
      <c r="V2147" s="247"/>
      <c r="W2147" s="247"/>
      <c r="X2147" s="247"/>
      <c r="Y2147" s="247"/>
      <c r="Z2147" s="247"/>
      <c r="AA2147" s="247"/>
      <c r="AB2147" s="247"/>
      <c r="AC2147" s="248">
        <v>103.25</v>
      </c>
      <c r="AD2147" s="248"/>
    </row>
    <row r="2148" spans="2:30">
      <c r="C2148" s="169" t="s">
        <v>2</v>
      </c>
      <c r="G2148" s="169" t="s">
        <v>2</v>
      </c>
      <c r="K2148" s="169" t="s">
        <v>2</v>
      </c>
      <c r="O2148" s="247" t="s">
        <v>2730</v>
      </c>
      <c r="P2148" s="247"/>
      <c r="Q2148" s="247"/>
      <c r="R2148" s="247"/>
      <c r="S2148" s="247"/>
      <c r="T2148" s="247"/>
      <c r="U2148" s="247"/>
      <c r="V2148" s="247"/>
      <c r="W2148" s="247"/>
      <c r="X2148" s="247"/>
      <c r="Y2148" s="247"/>
      <c r="Z2148" s="247"/>
      <c r="AA2148" s="247"/>
      <c r="AB2148" s="247"/>
      <c r="AC2148" s="248">
        <v>119.88</v>
      </c>
      <c r="AD2148" s="248"/>
    </row>
    <row r="2149" spans="2:30">
      <c r="C2149" s="169" t="s">
        <v>2</v>
      </c>
      <c r="G2149" s="169" t="s">
        <v>2</v>
      </c>
      <c r="K2149" s="169" t="s">
        <v>2</v>
      </c>
      <c r="O2149" s="247" t="s">
        <v>2730</v>
      </c>
      <c r="P2149" s="247"/>
      <c r="Q2149" s="247"/>
      <c r="R2149" s="247"/>
      <c r="S2149" s="247"/>
      <c r="T2149" s="247"/>
      <c r="U2149" s="247"/>
      <c r="V2149" s="247"/>
      <c r="W2149" s="247"/>
      <c r="X2149" s="247"/>
      <c r="Y2149" s="247"/>
      <c r="Z2149" s="247"/>
      <c r="AA2149" s="247"/>
      <c r="AB2149" s="247"/>
      <c r="AC2149" s="248">
        <v>206.5</v>
      </c>
      <c r="AD2149" s="248"/>
    </row>
    <row r="2150" spans="2:30">
      <c r="C2150" s="169" t="s">
        <v>2</v>
      </c>
      <c r="G2150" s="169" t="s">
        <v>2</v>
      </c>
      <c r="K2150" s="169" t="s">
        <v>2</v>
      </c>
      <c r="O2150" s="247" t="s">
        <v>2730</v>
      </c>
      <c r="P2150" s="247"/>
      <c r="Q2150" s="247"/>
      <c r="R2150" s="247"/>
      <c r="S2150" s="247"/>
      <c r="T2150" s="247"/>
      <c r="U2150" s="247"/>
      <c r="V2150" s="247"/>
      <c r="W2150" s="247"/>
      <c r="X2150" s="247"/>
      <c r="Y2150" s="247"/>
      <c r="Z2150" s="247"/>
      <c r="AA2150" s="247"/>
      <c r="AB2150" s="247"/>
      <c r="AC2150" s="248">
        <v>240.83</v>
      </c>
      <c r="AD2150" s="248"/>
    </row>
    <row r="2151" spans="2:30">
      <c r="C2151" s="169" t="s">
        <v>2</v>
      </c>
      <c r="G2151" s="169" t="s">
        <v>2</v>
      </c>
      <c r="K2151" s="169" t="s">
        <v>2</v>
      </c>
      <c r="O2151" s="247" t="s">
        <v>2730</v>
      </c>
      <c r="P2151" s="247"/>
      <c r="Q2151" s="247"/>
      <c r="R2151" s="247"/>
      <c r="S2151" s="247"/>
      <c r="T2151" s="247"/>
      <c r="U2151" s="247"/>
      <c r="V2151" s="247"/>
      <c r="W2151" s="247"/>
      <c r="X2151" s="247"/>
      <c r="Y2151" s="247"/>
      <c r="Z2151" s="247"/>
      <c r="AA2151" s="247"/>
      <c r="AB2151" s="247"/>
      <c r="AC2151" s="248">
        <v>785.83</v>
      </c>
      <c r="AD2151" s="248"/>
    </row>
    <row r="2152" spans="2:30">
      <c r="C2152" s="169" t="s">
        <v>2</v>
      </c>
      <c r="G2152" s="169" t="s">
        <v>2</v>
      </c>
      <c r="K2152" s="169" t="s">
        <v>2</v>
      </c>
      <c r="O2152" s="247" t="s">
        <v>2730</v>
      </c>
      <c r="P2152" s="247"/>
      <c r="Q2152" s="247"/>
      <c r="R2152" s="247"/>
      <c r="S2152" s="247"/>
      <c r="T2152" s="247"/>
      <c r="U2152" s="247"/>
      <c r="V2152" s="247"/>
      <c r="W2152" s="247"/>
      <c r="X2152" s="247"/>
      <c r="Y2152" s="247"/>
      <c r="Z2152" s="247"/>
      <c r="AA2152" s="247"/>
      <c r="AB2152" s="247"/>
      <c r="AC2152" s="248">
        <v>820.83</v>
      </c>
      <c r="AD2152" s="248"/>
    </row>
    <row r="2153" spans="2:30">
      <c r="C2153" s="169" t="s">
        <v>2</v>
      </c>
      <c r="G2153" s="169" t="s">
        <v>2</v>
      </c>
      <c r="K2153" s="169" t="s">
        <v>2</v>
      </c>
      <c r="O2153" s="247" t="s">
        <v>2730</v>
      </c>
      <c r="P2153" s="247"/>
      <c r="Q2153" s="247"/>
      <c r="R2153" s="247"/>
      <c r="S2153" s="247"/>
      <c r="T2153" s="247"/>
      <c r="U2153" s="247"/>
      <c r="V2153" s="247"/>
      <c r="W2153" s="247"/>
      <c r="X2153" s="247"/>
      <c r="Y2153" s="247"/>
      <c r="Z2153" s="247"/>
      <c r="AA2153" s="247"/>
      <c r="AB2153" s="247"/>
      <c r="AC2153" s="248">
        <v>190</v>
      </c>
      <c r="AD2153" s="248"/>
    </row>
    <row r="2154" spans="2:30">
      <c r="C2154" s="169" t="s">
        <v>2</v>
      </c>
      <c r="G2154" s="169" t="s">
        <v>2</v>
      </c>
      <c r="K2154" s="169" t="s">
        <v>2</v>
      </c>
      <c r="O2154" s="247" t="s">
        <v>2730</v>
      </c>
      <c r="P2154" s="247"/>
      <c r="Q2154" s="247"/>
      <c r="R2154" s="247"/>
      <c r="S2154" s="247"/>
      <c r="T2154" s="247"/>
      <c r="U2154" s="247"/>
      <c r="V2154" s="247"/>
      <c r="W2154" s="247"/>
      <c r="X2154" s="247"/>
      <c r="Y2154" s="247"/>
      <c r="Z2154" s="247"/>
      <c r="AA2154" s="247"/>
      <c r="AB2154" s="247"/>
      <c r="AC2154" s="248">
        <v>1133</v>
      </c>
      <c r="AD2154" s="248"/>
    </row>
    <row r="2155" spans="2:30">
      <c r="B2155" s="229" t="s">
        <v>2731</v>
      </c>
      <c r="C2155" s="229"/>
      <c r="D2155" s="229"/>
      <c r="F2155" s="229" t="s">
        <v>1614</v>
      </c>
      <c r="G2155" s="229"/>
      <c r="H2155" s="229"/>
      <c r="I2155" s="229"/>
      <c r="J2155" s="229" t="s">
        <v>2732</v>
      </c>
      <c r="K2155" s="229"/>
      <c r="L2155" s="229"/>
      <c r="N2155" s="229" t="s">
        <v>2733</v>
      </c>
      <c r="O2155" s="229"/>
      <c r="P2155" s="229"/>
      <c r="Q2155" s="229"/>
      <c r="R2155" s="229"/>
      <c r="S2155" s="229"/>
      <c r="T2155" s="229"/>
      <c r="U2155" s="229"/>
      <c r="V2155" s="229"/>
      <c r="W2155" s="229"/>
      <c r="X2155" s="229"/>
      <c r="Y2155" s="229"/>
      <c r="Z2155" s="229"/>
      <c r="AA2155" s="229"/>
      <c r="AC2155" s="249">
        <v>998.7</v>
      </c>
      <c r="AD2155" s="249"/>
    </row>
    <row r="2156" spans="2:30">
      <c r="C2156" s="169" t="s">
        <v>2</v>
      </c>
      <c r="G2156" s="169" t="s">
        <v>2</v>
      </c>
      <c r="K2156" s="169" t="s">
        <v>2</v>
      </c>
      <c r="O2156" s="247" t="s">
        <v>2734</v>
      </c>
      <c r="P2156" s="247"/>
      <c r="Q2156" s="247"/>
      <c r="R2156" s="247"/>
      <c r="S2156" s="247"/>
      <c r="T2156" s="247"/>
      <c r="U2156" s="247"/>
      <c r="V2156" s="247"/>
      <c r="W2156" s="247"/>
      <c r="X2156" s="247"/>
      <c r="Y2156" s="247"/>
      <c r="Z2156" s="247"/>
      <c r="AA2156" s="247"/>
      <c r="AB2156" s="247"/>
    </row>
    <row r="2157" spans="2:30">
      <c r="B2157" s="229" t="s">
        <v>2735</v>
      </c>
      <c r="C2157" s="229"/>
      <c r="D2157" s="229"/>
      <c r="F2157" s="229" t="s">
        <v>1614</v>
      </c>
      <c r="G2157" s="229"/>
      <c r="H2157" s="229"/>
      <c r="I2157" s="229"/>
      <c r="J2157" s="229" t="s">
        <v>707</v>
      </c>
      <c r="K2157" s="229"/>
      <c r="L2157" s="229"/>
      <c r="N2157" s="229" t="s">
        <v>708</v>
      </c>
      <c r="O2157" s="229"/>
      <c r="P2157" s="229"/>
      <c r="Q2157" s="229"/>
      <c r="R2157" s="229"/>
      <c r="S2157" s="229"/>
      <c r="T2157" s="229"/>
      <c r="U2157" s="229"/>
      <c r="V2157" s="229"/>
      <c r="W2157" s="229"/>
      <c r="X2157" s="229"/>
      <c r="Y2157" s="229"/>
      <c r="Z2157" s="229"/>
      <c r="AA2157" s="229"/>
      <c r="AC2157" s="249">
        <v>319.2</v>
      </c>
      <c r="AD2157" s="249"/>
    </row>
    <row r="2158" spans="2:30">
      <c r="C2158" s="169" t="s">
        <v>2</v>
      </c>
      <c r="G2158" s="169" t="s">
        <v>2</v>
      </c>
      <c r="K2158" s="169" t="s">
        <v>2</v>
      </c>
      <c r="O2158" s="247" t="s">
        <v>2736</v>
      </c>
      <c r="P2158" s="247"/>
      <c r="Q2158" s="247"/>
      <c r="R2158" s="247"/>
      <c r="S2158" s="247"/>
      <c r="T2158" s="247"/>
      <c r="U2158" s="247"/>
      <c r="V2158" s="247"/>
      <c r="W2158" s="247"/>
      <c r="X2158" s="247"/>
      <c r="Y2158" s="247"/>
      <c r="Z2158" s="247"/>
      <c r="AA2158" s="247"/>
      <c r="AB2158" s="247"/>
      <c r="AC2158" s="248">
        <v>69.239999999999995</v>
      </c>
      <c r="AD2158" s="248"/>
    </row>
    <row r="2159" spans="2:30">
      <c r="C2159" s="169" t="s">
        <v>2</v>
      </c>
      <c r="G2159" s="169" t="s">
        <v>2</v>
      </c>
      <c r="K2159" s="169" t="s">
        <v>2</v>
      </c>
      <c r="O2159" s="247" t="s">
        <v>2736</v>
      </c>
      <c r="P2159" s="247"/>
      <c r="Q2159" s="247"/>
      <c r="R2159" s="247"/>
      <c r="S2159" s="247"/>
      <c r="T2159" s="247"/>
      <c r="U2159" s="247"/>
      <c r="V2159" s="247"/>
      <c r="W2159" s="247"/>
      <c r="X2159" s="247"/>
      <c r="Y2159" s="247"/>
      <c r="Z2159" s="247"/>
      <c r="AA2159" s="247"/>
      <c r="AB2159" s="247"/>
      <c r="AC2159" s="248">
        <v>79.819999999999993</v>
      </c>
      <c r="AD2159" s="248"/>
    </row>
    <row r="2160" spans="2:30">
      <c r="C2160" s="169" t="s">
        <v>2</v>
      </c>
      <c r="G2160" s="169" t="s">
        <v>2</v>
      </c>
      <c r="K2160" s="169" t="s">
        <v>2</v>
      </c>
      <c r="O2160" s="247" t="s">
        <v>2736</v>
      </c>
      <c r="P2160" s="247"/>
      <c r="Q2160" s="247"/>
      <c r="R2160" s="247"/>
      <c r="S2160" s="247"/>
      <c r="T2160" s="247"/>
      <c r="U2160" s="247"/>
      <c r="V2160" s="247"/>
      <c r="W2160" s="247"/>
      <c r="X2160" s="247"/>
      <c r="Y2160" s="247"/>
      <c r="Z2160" s="247"/>
      <c r="AA2160" s="247"/>
      <c r="AB2160" s="247"/>
      <c r="AC2160" s="248">
        <v>85.07</v>
      </c>
      <c r="AD2160" s="248"/>
    </row>
    <row r="2161" spans="2:30">
      <c r="C2161" s="169" t="s">
        <v>2</v>
      </c>
      <c r="G2161" s="169" t="s">
        <v>2</v>
      </c>
      <c r="K2161" s="169" t="s">
        <v>2</v>
      </c>
      <c r="O2161" s="247" t="s">
        <v>2736</v>
      </c>
      <c r="P2161" s="247"/>
      <c r="Q2161" s="247"/>
      <c r="R2161" s="247"/>
      <c r="S2161" s="247"/>
      <c r="T2161" s="247"/>
      <c r="U2161" s="247"/>
      <c r="V2161" s="247"/>
      <c r="W2161" s="247"/>
      <c r="X2161" s="247"/>
      <c r="Y2161" s="247"/>
      <c r="Z2161" s="247"/>
      <c r="AA2161" s="247"/>
      <c r="AB2161" s="247"/>
      <c r="AC2161" s="248">
        <v>85.07</v>
      </c>
      <c r="AD2161" s="248"/>
    </row>
    <row r="2162" spans="2:30">
      <c r="B2162" s="229" t="s">
        <v>2737</v>
      </c>
      <c r="C2162" s="229"/>
      <c r="D2162" s="229"/>
      <c r="F2162" s="229" t="s">
        <v>1614</v>
      </c>
      <c r="G2162" s="229"/>
      <c r="H2162" s="229"/>
      <c r="I2162" s="229"/>
      <c r="J2162" s="229" t="s">
        <v>2707</v>
      </c>
      <c r="K2162" s="229"/>
      <c r="L2162" s="229"/>
      <c r="N2162" s="229" t="s">
        <v>2708</v>
      </c>
      <c r="O2162" s="229"/>
      <c r="P2162" s="229"/>
      <c r="Q2162" s="229"/>
      <c r="R2162" s="229"/>
      <c r="S2162" s="229"/>
      <c r="T2162" s="229"/>
      <c r="U2162" s="229"/>
      <c r="V2162" s="229"/>
      <c r="W2162" s="229"/>
      <c r="X2162" s="229"/>
      <c r="Y2162" s="229"/>
      <c r="Z2162" s="229"/>
      <c r="AA2162" s="229"/>
      <c r="AC2162" s="249">
        <v>570</v>
      </c>
      <c r="AD2162" s="249"/>
    </row>
    <row r="2163" spans="2:30">
      <c r="C2163" s="169" t="s">
        <v>2</v>
      </c>
      <c r="G2163" s="169" t="s">
        <v>2</v>
      </c>
      <c r="K2163" s="169" t="s">
        <v>2</v>
      </c>
      <c r="O2163" s="247" t="s">
        <v>2738</v>
      </c>
      <c r="P2163" s="247"/>
      <c r="Q2163" s="247"/>
      <c r="R2163" s="247"/>
      <c r="S2163" s="247"/>
      <c r="T2163" s="247"/>
      <c r="U2163" s="247"/>
      <c r="V2163" s="247"/>
      <c r="W2163" s="247"/>
      <c r="X2163" s="247"/>
      <c r="Y2163" s="247"/>
      <c r="Z2163" s="247"/>
      <c r="AA2163" s="247"/>
      <c r="AB2163" s="247"/>
    </row>
    <row r="2164" spans="2:30">
      <c r="B2164" s="229" t="s">
        <v>2739</v>
      </c>
      <c r="C2164" s="229"/>
      <c r="D2164" s="229"/>
      <c r="F2164" s="229" t="s">
        <v>1614</v>
      </c>
      <c r="G2164" s="229"/>
      <c r="H2164" s="229"/>
      <c r="I2164" s="229"/>
      <c r="J2164" s="229" t="s">
        <v>709</v>
      </c>
      <c r="K2164" s="229"/>
      <c r="L2164" s="229"/>
      <c r="N2164" s="229" t="s">
        <v>710</v>
      </c>
      <c r="O2164" s="229"/>
      <c r="P2164" s="229"/>
      <c r="Q2164" s="229"/>
      <c r="R2164" s="229"/>
      <c r="S2164" s="229"/>
      <c r="T2164" s="229"/>
      <c r="U2164" s="229"/>
      <c r="V2164" s="229"/>
      <c r="W2164" s="229"/>
      <c r="X2164" s="229"/>
      <c r="Y2164" s="229"/>
      <c r="Z2164" s="229"/>
      <c r="AA2164" s="229"/>
      <c r="AC2164" s="249">
        <v>90742</v>
      </c>
      <c r="AD2164" s="249"/>
    </row>
    <row r="2165" spans="2:30">
      <c r="C2165" s="169" t="s">
        <v>2</v>
      </c>
      <c r="G2165" s="169" t="s">
        <v>2</v>
      </c>
      <c r="K2165" s="169" t="s">
        <v>2</v>
      </c>
      <c r="O2165" s="247" t="s">
        <v>2740</v>
      </c>
      <c r="P2165" s="247"/>
      <c r="Q2165" s="247"/>
      <c r="R2165" s="247"/>
      <c r="S2165" s="247"/>
      <c r="T2165" s="247"/>
      <c r="U2165" s="247"/>
      <c r="V2165" s="247"/>
      <c r="W2165" s="247"/>
      <c r="X2165" s="247"/>
      <c r="Y2165" s="247"/>
      <c r="Z2165" s="247"/>
      <c r="AA2165" s="247"/>
      <c r="AB2165" s="247"/>
      <c r="AC2165" s="248">
        <v>16470</v>
      </c>
      <c r="AD2165" s="248"/>
    </row>
    <row r="2166" spans="2:30">
      <c r="C2166" s="169" t="s">
        <v>2</v>
      </c>
      <c r="G2166" s="169" t="s">
        <v>2</v>
      </c>
      <c r="K2166" s="169" t="s">
        <v>2</v>
      </c>
      <c r="O2166" s="247" t="s">
        <v>2740</v>
      </c>
      <c r="P2166" s="247"/>
      <c r="Q2166" s="247"/>
      <c r="R2166" s="247"/>
      <c r="S2166" s="247"/>
      <c r="T2166" s="247"/>
      <c r="U2166" s="247"/>
      <c r="V2166" s="247"/>
      <c r="W2166" s="247"/>
      <c r="X2166" s="247"/>
      <c r="Y2166" s="247"/>
      <c r="Z2166" s="247"/>
      <c r="AA2166" s="247"/>
      <c r="AB2166" s="247"/>
      <c r="AC2166" s="248">
        <v>39869</v>
      </c>
      <c r="AD2166" s="248"/>
    </row>
    <row r="2167" spans="2:30">
      <c r="C2167" s="169" t="s">
        <v>2</v>
      </c>
      <c r="G2167" s="169" t="s">
        <v>2</v>
      </c>
      <c r="K2167" s="169" t="s">
        <v>2</v>
      </c>
      <c r="O2167" s="247" t="s">
        <v>2740</v>
      </c>
      <c r="P2167" s="247"/>
      <c r="Q2167" s="247"/>
      <c r="R2167" s="247"/>
      <c r="S2167" s="247"/>
      <c r="T2167" s="247"/>
      <c r="U2167" s="247"/>
      <c r="V2167" s="247"/>
      <c r="W2167" s="247"/>
      <c r="X2167" s="247"/>
      <c r="Y2167" s="247"/>
      <c r="Z2167" s="247"/>
      <c r="AA2167" s="247"/>
      <c r="AB2167" s="247"/>
      <c r="AC2167" s="248">
        <v>17872</v>
      </c>
      <c r="AD2167" s="248"/>
    </row>
    <row r="2168" spans="2:30">
      <c r="C2168" s="169" t="s">
        <v>2</v>
      </c>
      <c r="G2168" s="169" t="s">
        <v>2</v>
      </c>
      <c r="K2168" s="169" t="s">
        <v>2</v>
      </c>
      <c r="O2168" s="247" t="s">
        <v>2740</v>
      </c>
      <c r="P2168" s="247"/>
      <c r="Q2168" s="247"/>
      <c r="R2168" s="247"/>
      <c r="S2168" s="247"/>
      <c r="T2168" s="247"/>
      <c r="U2168" s="247"/>
      <c r="V2168" s="247"/>
      <c r="W2168" s="247"/>
      <c r="X2168" s="247"/>
      <c r="Y2168" s="247"/>
      <c r="Z2168" s="247"/>
      <c r="AA2168" s="247"/>
      <c r="AB2168" s="247"/>
      <c r="AC2168" s="248">
        <v>12683</v>
      </c>
      <c r="AD2168" s="248"/>
    </row>
    <row r="2169" spans="2:30">
      <c r="C2169" s="169" t="s">
        <v>2</v>
      </c>
      <c r="G2169" s="169" t="s">
        <v>2</v>
      </c>
      <c r="K2169" s="169" t="s">
        <v>2</v>
      </c>
      <c r="O2169" s="247" t="s">
        <v>2740</v>
      </c>
      <c r="P2169" s="247"/>
      <c r="Q2169" s="247"/>
      <c r="R2169" s="247"/>
      <c r="S2169" s="247"/>
      <c r="T2169" s="247"/>
      <c r="U2169" s="247"/>
      <c r="V2169" s="247"/>
      <c r="W2169" s="247"/>
      <c r="X2169" s="247"/>
      <c r="Y2169" s="247"/>
      <c r="Z2169" s="247"/>
      <c r="AA2169" s="247"/>
      <c r="AB2169" s="247"/>
      <c r="AC2169" s="248">
        <v>3848</v>
      </c>
      <c r="AD2169" s="248"/>
    </row>
    <row r="2170" spans="2:30">
      <c r="B2170" s="229" t="s">
        <v>2741</v>
      </c>
      <c r="C2170" s="229"/>
      <c r="D2170" s="229"/>
      <c r="F2170" s="229" t="s">
        <v>1614</v>
      </c>
      <c r="G2170" s="229"/>
      <c r="H2170" s="229"/>
      <c r="I2170" s="229"/>
      <c r="J2170" s="229" t="s">
        <v>699</v>
      </c>
      <c r="K2170" s="229"/>
      <c r="L2170" s="229"/>
      <c r="N2170" s="229" t="s">
        <v>700</v>
      </c>
      <c r="O2170" s="229"/>
      <c r="P2170" s="229"/>
      <c r="Q2170" s="229"/>
      <c r="R2170" s="229"/>
      <c r="S2170" s="229"/>
      <c r="T2170" s="229"/>
      <c r="U2170" s="229"/>
      <c r="V2170" s="229"/>
      <c r="W2170" s="229"/>
      <c r="X2170" s="229"/>
      <c r="Y2170" s="229"/>
      <c r="Z2170" s="229"/>
      <c r="AA2170" s="229"/>
      <c r="AC2170" s="249">
        <v>14.45</v>
      </c>
      <c r="AD2170" s="249"/>
    </row>
    <row r="2171" spans="2:30">
      <c r="C2171" s="169" t="s">
        <v>2</v>
      </c>
      <c r="G2171" s="169" t="s">
        <v>2</v>
      </c>
      <c r="K2171" s="169" t="s">
        <v>2</v>
      </c>
      <c r="O2171" s="247" t="s">
        <v>377</v>
      </c>
      <c r="P2171" s="247"/>
      <c r="Q2171" s="247"/>
      <c r="R2171" s="247"/>
      <c r="S2171" s="247"/>
      <c r="T2171" s="247"/>
      <c r="U2171" s="247"/>
      <c r="V2171" s="247"/>
      <c r="W2171" s="247"/>
      <c r="X2171" s="247"/>
      <c r="Y2171" s="247"/>
      <c r="Z2171" s="247"/>
      <c r="AA2171" s="247"/>
      <c r="AB2171" s="247"/>
    </row>
    <row r="2172" spans="2:30">
      <c r="B2172" s="229" t="s">
        <v>2477</v>
      </c>
      <c r="C2172" s="229"/>
      <c r="D2172" s="229"/>
      <c r="F2172" s="229" t="s">
        <v>1614</v>
      </c>
      <c r="G2172" s="229"/>
      <c r="H2172" s="229"/>
      <c r="I2172" s="229"/>
      <c r="J2172" s="229" t="s">
        <v>590</v>
      </c>
      <c r="K2172" s="229"/>
      <c r="L2172" s="229"/>
      <c r="N2172" s="229" t="s">
        <v>591</v>
      </c>
      <c r="O2172" s="229"/>
      <c r="P2172" s="229"/>
      <c r="Q2172" s="229"/>
      <c r="R2172" s="229"/>
      <c r="S2172" s="229"/>
      <c r="T2172" s="229"/>
      <c r="U2172" s="229"/>
      <c r="V2172" s="229"/>
      <c r="W2172" s="229"/>
      <c r="X2172" s="229"/>
      <c r="Y2172" s="229"/>
      <c r="Z2172" s="229"/>
      <c r="AA2172" s="229"/>
      <c r="AC2172" s="249">
        <v>385</v>
      </c>
      <c r="AD2172" s="249"/>
    </row>
    <row r="2173" spans="2:30">
      <c r="C2173" s="169" t="s">
        <v>2</v>
      </c>
      <c r="G2173" s="169" t="s">
        <v>2</v>
      </c>
      <c r="K2173" s="169" t="s">
        <v>2</v>
      </c>
      <c r="O2173" s="247" t="s">
        <v>2742</v>
      </c>
      <c r="P2173" s="247"/>
      <c r="Q2173" s="247"/>
      <c r="R2173" s="247"/>
      <c r="S2173" s="247"/>
      <c r="T2173" s="247"/>
      <c r="U2173" s="247"/>
      <c r="V2173" s="247"/>
      <c r="W2173" s="247"/>
      <c r="X2173" s="247"/>
      <c r="Y2173" s="247"/>
      <c r="Z2173" s="247"/>
      <c r="AA2173" s="247"/>
      <c r="AB2173" s="247"/>
    </row>
    <row r="2174" spans="2:30">
      <c r="B2174" s="229" t="s">
        <v>2743</v>
      </c>
      <c r="C2174" s="229"/>
      <c r="D2174" s="229"/>
      <c r="F2174" s="229" t="s">
        <v>1693</v>
      </c>
      <c r="G2174" s="229"/>
      <c r="H2174" s="229"/>
      <c r="I2174" s="229"/>
      <c r="J2174" s="229" t="s">
        <v>2714</v>
      </c>
      <c r="K2174" s="229"/>
      <c r="L2174" s="229"/>
      <c r="N2174" s="229" t="s">
        <v>2715</v>
      </c>
      <c r="O2174" s="229"/>
      <c r="P2174" s="229"/>
      <c r="Q2174" s="229"/>
      <c r="R2174" s="229"/>
      <c r="S2174" s="229"/>
      <c r="T2174" s="229"/>
      <c r="U2174" s="229"/>
      <c r="V2174" s="229"/>
      <c r="W2174" s="229"/>
      <c r="X2174" s="229"/>
      <c r="Y2174" s="229"/>
      <c r="Z2174" s="229"/>
      <c r="AA2174" s="229"/>
      <c r="AC2174" s="249">
        <v>216.35</v>
      </c>
      <c r="AD2174" s="249"/>
    </row>
    <row r="2175" spans="2:30">
      <c r="C2175" s="169" t="s">
        <v>2</v>
      </c>
      <c r="G2175" s="169" t="s">
        <v>2</v>
      </c>
      <c r="K2175" s="169" t="s">
        <v>2</v>
      </c>
      <c r="O2175" s="247" t="s">
        <v>2744</v>
      </c>
      <c r="P2175" s="247"/>
      <c r="Q2175" s="247"/>
      <c r="R2175" s="247"/>
      <c r="S2175" s="247"/>
      <c r="T2175" s="247"/>
      <c r="U2175" s="247"/>
      <c r="V2175" s="247"/>
      <c r="W2175" s="247"/>
      <c r="X2175" s="247"/>
      <c r="Y2175" s="247"/>
      <c r="Z2175" s="247"/>
      <c r="AA2175" s="247"/>
      <c r="AB2175" s="247"/>
      <c r="AC2175" s="248">
        <v>62.64</v>
      </c>
      <c r="AD2175" s="248"/>
    </row>
    <row r="2176" spans="2:30">
      <c r="C2176" s="169" t="s">
        <v>2</v>
      </c>
      <c r="G2176" s="169" t="s">
        <v>2</v>
      </c>
      <c r="K2176" s="169" t="s">
        <v>2</v>
      </c>
      <c r="O2176" s="247" t="s">
        <v>2744</v>
      </c>
      <c r="P2176" s="247"/>
      <c r="Q2176" s="247"/>
      <c r="R2176" s="247"/>
      <c r="S2176" s="247"/>
      <c r="T2176" s="247"/>
      <c r="U2176" s="247"/>
      <c r="V2176" s="247"/>
      <c r="W2176" s="247"/>
      <c r="X2176" s="247"/>
      <c r="Y2176" s="247"/>
      <c r="Z2176" s="247"/>
      <c r="AA2176" s="247"/>
      <c r="AB2176" s="247"/>
      <c r="AC2176" s="248">
        <v>153.71</v>
      </c>
      <c r="AD2176" s="248"/>
    </row>
    <row r="2177" spans="1:30" ht="33.75" customHeight="1"/>
    <row r="2178" spans="1:30" ht="12" customHeight="1"/>
    <row r="2179" spans="1:30" ht="13.5" customHeight="1">
      <c r="A2179" s="227" t="s">
        <v>1568</v>
      </c>
      <c r="B2179" s="227"/>
      <c r="C2179" s="227"/>
      <c r="D2179" s="227"/>
      <c r="E2179" s="227"/>
      <c r="F2179" s="227"/>
      <c r="G2179" s="227"/>
      <c r="H2179" s="227"/>
      <c r="I2179" s="227"/>
      <c r="J2179" s="227"/>
      <c r="K2179" s="227"/>
      <c r="L2179" s="227"/>
      <c r="M2179" s="227"/>
      <c r="R2179" s="228" t="s">
        <v>2745</v>
      </c>
      <c r="S2179" s="228"/>
      <c r="T2179" s="228"/>
      <c r="U2179" s="228"/>
      <c r="V2179" s="228"/>
      <c r="W2179" s="228"/>
      <c r="X2179" s="228"/>
      <c r="Y2179" s="228"/>
      <c r="Z2179" s="228"/>
      <c r="AA2179" s="228"/>
      <c r="AB2179" s="228"/>
      <c r="AC2179" s="228"/>
      <c r="AD2179" s="228"/>
    </row>
    <row r="2180" spans="1:30" ht="25.5" customHeight="1">
      <c r="C2180" s="237" t="s">
        <v>347</v>
      </c>
      <c r="D2180" s="237"/>
      <c r="E2180" s="237"/>
      <c r="F2180" s="237"/>
      <c r="G2180" s="237"/>
      <c r="H2180" s="237"/>
      <c r="I2180" s="237"/>
      <c r="J2180" s="237"/>
      <c r="K2180" s="237"/>
      <c r="L2180" s="237"/>
      <c r="M2180" s="237"/>
      <c r="N2180" s="237"/>
      <c r="O2180" s="237"/>
      <c r="P2180" s="237"/>
      <c r="Q2180" s="237"/>
      <c r="R2180" s="237"/>
      <c r="S2180" s="237"/>
      <c r="T2180" s="237"/>
      <c r="U2180" s="237"/>
      <c r="V2180" s="237"/>
      <c r="W2180" s="237"/>
      <c r="X2180" s="237"/>
      <c r="Y2180" s="237"/>
      <c r="Z2180" s="237"/>
      <c r="AA2180" s="237"/>
      <c r="AB2180" s="237"/>
      <c r="AC2180" s="237"/>
    </row>
    <row r="2181" spans="1:30" ht="7.5" customHeight="1"/>
    <row r="2182" spans="1:30" ht="18.75" customHeight="1">
      <c r="I2182" s="243" t="s">
        <v>348</v>
      </c>
      <c r="J2182" s="243"/>
      <c r="K2182" s="243"/>
      <c r="L2182" s="243"/>
      <c r="M2182" s="243"/>
      <c r="N2182" s="243"/>
      <c r="O2182" s="243"/>
      <c r="P2182" s="243"/>
      <c r="S2182" s="244" t="s">
        <v>1517</v>
      </c>
      <c r="T2182" s="244"/>
      <c r="U2182" s="244"/>
      <c r="V2182" s="244"/>
      <c r="W2182" s="244"/>
      <c r="X2182" s="244"/>
      <c r="Y2182" s="244"/>
    </row>
    <row r="2183" spans="1:30" ht="6.75" customHeight="1"/>
    <row r="2184" spans="1:30" ht="14.25" customHeight="1">
      <c r="A2184" s="250" t="s">
        <v>696</v>
      </c>
      <c r="B2184" s="250"/>
      <c r="C2184" s="250"/>
      <c r="D2184" s="250"/>
      <c r="E2184" s="250"/>
      <c r="F2184" s="250"/>
      <c r="G2184" s="250"/>
      <c r="H2184" s="250"/>
      <c r="I2184" s="250"/>
      <c r="J2184" s="250"/>
      <c r="K2184" s="250"/>
      <c r="L2184" s="250"/>
      <c r="M2184" s="250"/>
      <c r="N2184" s="250"/>
      <c r="O2184" s="250"/>
    </row>
    <row r="2185" spans="1:30">
      <c r="B2185" s="251" t="s">
        <v>350</v>
      </c>
      <c r="C2185" s="251"/>
      <c r="D2185" s="251"/>
      <c r="F2185" s="251" t="s">
        <v>351</v>
      </c>
      <c r="G2185" s="251"/>
      <c r="H2185" s="251"/>
      <c r="I2185" s="251"/>
      <c r="J2185" s="251" t="s">
        <v>352</v>
      </c>
      <c r="K2185" s="251"/>
      <c r="L2185" s="251"/>
      <c r="N2185" s="251" t="s">
        <v>353</v>
      </c>
      <c r="O2185" s="251"/>
      <c r="P2185" s="251"/>
      <c r="Q2185" s="251"/>
      <c r="R2185" s="251"/>
      <c r="S2185" s="251"/>
      <c r="T2185" s="251"/>
      <c r="U2185" s="251"/>
      <c r="V2185" s="251"/>
      <c r="W2185" s="251"/>
      <c r="X2185" s="251"/>
      <c r="Y2185" s="251"/>
      <c r="Z2185" s="251"/>
      <c r="AA2185" s="251"/>
      <c r="AC2185" s="252" t="s">
        <v>354</v>
      </c>
      <c r="AD2185" s="252"/>
    </row>
    <row r="2186" spans="1:30">
      <c r="B2186" s="229" t="s">
        <v>2485</v>
      </c>
      <c r="C2186" s="229"/>
      <c r="D2186" s="229"/>
      <c r="F2186" s="229" t="s">
        <v>1693</v>
      </c>
      <c r="G2186" s="229"/>
      <c r="H2186" s="229"/>
      <c r="I2186" s="229"/>
      <c r="J2186" s="229" t="s">
        <v>593</v>
      </c>
      <c r="K2186" s="229"/>
      <c r="L2186" s="229"/>
      <c r="N2186" s="229" t="s">
        <v>594</v>
      </c>
      <c r="O2186" s="229"/>
      <c r="P2186" s="229"/>
      <c r="Q2186" s="229"/>
      <c r="R2186" s="229"/>
      <c r="S2186" s="229"/>
      <c r="T2186" s="229"/>
      <c r="U2186" s="229"/>
      <c r="V2186" s="229"/>
      <c r="W2186" s="229"/>
      <c r="X2186" s="229"/>
      <c r="Y2186" s="229"/>
      <c r="Z2186" s="229"/>
      <c r="AA2186" s="229"/>
      <c r="AC2186" s="249">
        <v>43.81</v>
      </c>
      <c r="AD2186" s="249"/>
    </row>
    <row r="2187" spans="1:30">
      <c r="C2187" s="169" t="s">
        <v>2</v>
      </c>
      <c r="G2187" s="169" t="s">
        <v>2</v>
      </c>
      <c r="K2187" s="169" t="s">
        <v>2</v>
      </c>
      <c r="O2187" s="247" t="s">
        <v>2746</v>
      </c>
      <c r="P2187" s="247"/>
      <c r="Q2187" s="247"/>
      <c r="R2187" s="247"/>
      <c r="S2187" s="247"/>
      <c r="T2187" s="247"/>
      <c r="U2187" s="247"/>
      <c r="V2187" s="247"/>
      <c r="W2187" s="247"/>
      <c r="X2187" s="247"/>
      <c r="Y2187" s="247"/>
      <c r="Z2187" s="247"/>
      <c r="AA2187" s="247"/>
      <c r="AB2187" s="247"/>
      <c r="AC2187" s="248">
        <v>21.81</v>
      </c>
      <c r="AD2187" s="248"/>
    </row>
    <row r="2188" spans="1:30">
      <c r="C2188" s="169" t="s">
        <v>2</v>
      </c>
      <c r="G2188" s="169" t="s">
        <v>2</v>
      </c>
      <c r="K2188" s="169" t="s">
        <v>2</v>
      </c>
      <c r="O2188" s="247" t="s">
        <v>2747</v>
      </c>
      <c r="P2188" s="247"/>
      <c r="Q2188" s="247"/>
      <c r="R2188" s="247"/>
      <c r="S2188" s="247"/>
      <c r="T2188" s="247"/>
      <c r="U2188" s="247"/>
      <c r="V2188" s="247"/>
      <c r="W2188" s="247"/>
      <c r="X2188" s="247"/>
      <c r="Y2188" s="247"/>
      <c r="Z2188" s="247"/>
      <c r="AA2188" s="247"/>
      <c r="AB2188" s="247"/>
      <c r="AC2188" s="248">
        <v>22</v>
      </c>
      <c r="AD2188" s="248"/>
    </row>
    <row r="2189" spans="1:30">
      <c r="B2189" s="229" t="s">
        <v>2748</v>
      </c>
      <c r="C2189" s="229"/>
      <c r="D2189" s="229"/>
      <c r="F2189" s="229" t="s">
        <v>1693</v>
      </c>
      <c r="G2189" s="229"/>
      <c r="H2189" s="229"/>
      <c r="I2189" s="229"/>
      <c r="J2189" s="229" t="s">
        <v>711</v>
      </c>
      <c r="K2189" s="229"/>
      <c r="L2189" s="229"/>
      <c r="N2189" s="229" t="s">
        <v>168</v>
      </c>
      <c r="O2189" s="229"/>
      <c r="P2189" s="229"/>
      <c r="Q2189" s="229"/>
      <c r="R2189" s="229"/>
      <c r="S2189" s="229"/>
      <c r="T2189" s="229"/>
      <c r="U2189" s="229"/>
      <c r="V2189" s="229"/>
      <c r="W2189" s="229"/>
      <c r="X2189" s="229"/>
      <c r="Y2189" s="229"/>
      <c r="Z2189" s="229"/>
      <c r="AA2189" s="229"/>
      <c r="AC2189" s="249">
        <v>3334.11</v>
      </c>
      <c r="AD2189" s="249"/>
    </row>
    <row r="2190" spans="1:30">
      <c r="C2190" s="169" t="s">
        <v>2</v>
      </c>
      <c r="G2190" s="169" t="s">
        <v>2</v>
      </c>
      <c r="K2190" s="169" t="s">
        <v>2</v>
      </c>
      <c r="O2190" s="247" t="s">
        <v>2749</v>
      </c>
      <c r="P2190" s="247"/>
      <c r="Q2190" s="247"/>
      <c r="R2190" s="247"/>
      <c r="S2190" s="247"/>
      <c r="T2190" s="247"/>
      <c r="U2190" s="247"/>
      <c r="V2190" s="247"/>
      <c r="W2190" s="247"/>
      <c r="X2190" s="247"/>
      <c r="Y2190" s="247"/>
      <c r="Z2190" s="247"/>
      <c r="AA2190" s="247"/>
      <c r="AB2190" s="247"/>
      <c r="AC2190" s="248">
        <v>246</v>
      </c>
      <c r="AD2190" s="248"/>
    </row>
    <row r="2191" spans="1:30">
      <c r="C2191" s="169" t="s">
        <v>2</v>
      </c>
      <c r="G2191" s="169" t="s">
        <v>2</v>
      </c>
      <c r="K2191" s="169" t="s">
        <v>2</v>
      </c>
      <c r="O2191" s="247" t="s">
        <v>2750</v>
      </c>
      <c r="P2191" s="247"/>
      <c r="Q2191" s="247"/>
      <c r="R2191" s="247"/>
      <c r="S2191" s="247"/>
      <c r="T2191" s="247"/>
      <c r="U2191" s="247"/>
      <c r="V2191" s="247"/>
      <c r="W2191" s="247"/>
      <c r="X2191" s="247"/>
      <c r="Y2191" s="247"/>
      <c r="Z2191" s="247"/>
      <c r="AA2191" s="247"/>
      <c r="AB2191" s="247"/>
      <c r="AC2191" s="248">
        <v>552</v>
      </c>
      <c r="AD2191" s="248"/>
    </row>
    <row r="2192" spans="1:30">
      <c r="C2192" s="169" t="s">
        <v>2</v>
      </c>
      <c r="G2192" s="169" t="s">
        <v>2</v>
      </c>
      <c r="K2192" s="169" t="s">
        <v>2</v>
      </c>
      <c r="O2192" s="247" t="s">
        <v>2751</v>
      </c>
      <c r="P2192" s="247"/>
      <c r="Q2192" s="247"/>
      <c r="R2192" s="247"/>
      <c r="S2192" s="247"/>
      <c r="T2192" s="247"/>
      <c r="U2192" s="247"/>
      <c r="V2192" s="247"/>
      <c r="W2192" s="247"/>
      <c r="X2192" s="247"/>
      <c r="Y2192" s="247"/>
      <c r="Z2192" s="247"/>
      <c r="AA2192" s="247"/>
      <c r="AB2192" s="247"/>
      <c r="AC2192" s="248">
        <v>640.41</v>
      </c>
      <c r="AD2192" s="248"/>
    </row>
    <row r="2193" spans="2:30">
      <c r="C2193" s="169" t="s">
        <v>2</v>
      </c>
      <c r="G2193" s="169" t="s">
        <v>2</v>
      </c>
      <c r="K2193" s="169" t="s">
        <v>2</v>
      </c>
      <c r="O2193" s="247" t="s">
        <v>2752</v>
      </c>
      <c r="P2193" s="247"/>
      <c r="Q2193" s="247"/>
      <c r="R2193" s="247"/>
      <c r="S2193" s="247"/>
      <c r="T2193" s="247"/>
      <c r="U2193" s="247"/>
      <c r="V2193" s="247"/>
      <c r="W2193" s="247"/>
      <c r="X2193" s="247"/>
      <c r="Y2193" s="247"/>
      <c r="Z2193" s="247"/>
      <c r="AA2193" s="247"/>
      <c r="AB2193" s="247"/>
      <c r="AC2193" s="248">
        <v>791.7</v>
      </c>
      <c r="AD2193" s="248"/>
    </row>
    <row r="2194" spans="2:30">
      <c r="C2194" s="169" t="s">
        <v>2</v>
      </c>
      <c r="G2194" s="169" t="s">
        <v>2</v>
      </c>
      <c r="K2194" s="169" t="s">
        <v>2</v>
      </c>
      <c r="O2194" s="247" t="s">
        <v>2750</v>
      </c>
      <c r="P2194" s="247"/>
      <c r="Q2194" s="247"/>
      <c r="R2194" s="247"/>
      <c r="S2194" s="247"/>
      <c r="T2194" s="247"/>
      <c r="U2194" s="247"/>
      <c r="V2194" s="247"/>
      <c r="W2194" s="247"/>
      <c r="X2194" s="247"/>
      <c r="Y2194" s="247"/>
      <c r="Z2194" s="247"/>
      <c r="AA2194" s="247"/>
      <c r="AB2194" s="247"/>
      <c r="AC2194" s="248">
        <v>1104</v>
      </c>
      <c r="AD2194" s="248"/>
    </row>
    <row r="2195" spans="2:30">
      <c r="B2195" s="229" t="s">
        <v>2753</v>
      </c>
      <c r="C2195" s="229"/>
      <c r="D2195" s="229"/>
      <c r="F2195" s="229" t="s">
        <v>1693</v>
      </c>
      <c r="G2195" s="229"/>
      <c r="H2195" s="229"/>
      <c r="I2195" s="229"/>
      <c r="J2195" s="229" t="s">
        <v>617</v>
      </c>
      <c r="K2195" s="229"/>
      <c r="L2195" s="229"/>
      <c r="N2195" s="229" t="s">
        <v>618</v>
      </c>
      <c r="O2195" s="229"/>
      <c r="P2195" s="229"/>
      <c r="Q2195" s="229"/>
      <c r="R2195" s="229"/>
      <c r="S2195" s="229"/>
      <c r="T2195" s="229"/>
      <c r="U2195" s="229"/>
      <c r="V2195" s="229"/>
      <c r="W2195" s="229"/>
      <c r="X2195" s="229"/>
      <c r="Y2195" s="229"/>
      <c r="Z2195" s="229"/>
      <c r="AA2195" s="229"/>
      <c r="AC2195" s="249">
        <v>4156.2299999999996</v>
      </c>
      <c r="AD2195" s="249"/>
    </row>
    <row r="2196" spans="2:30">
      <c r="C2196" s="169" t="s">
        <v>2</v>
      </c>
      <c r="G2196" s="169" t="s">
        <v>2</v>
      </c>
      <c r="K2196" s="169" t="s">
        <v>2</v>
      </c>
      <c r="O2196" s="247" t="s">
        <v>2754</v>
      </c>
      <c r="P2196" s="247"/>
      <c r="Q2196" s="247"/>
      <c r="R2196" s="247"/>
      <c r="S2196" s="247"/>
      <c r="T2196" s="247"/>
      <c r="U2196" s="247"/>
      <c r="V2196" s="247"/>
      <c r="W2196" s="247"/>
      <c r="X2196" s="247"/>
      <c r="Y2196" s="247"/>
      <c r="Z2196" s="247"/>
      <c r="AA2196" s="247"/>
      <c r="AB2196" s="247"/>
      <c r="AC2196" s="248">
        <v>18.399999999999999</v>
      </c>
      <c r="AD2196" s="248"/>
    </row>
    <row r="2197" spans="2:30">
      <c r="C2197" s="169" t="s">
        <v>2</v>
      </c>
      <c r="G2197" s="169" t="s">
        <v>2</v>
      </c>
      <c r="K2197" s="169" t="s">
        <v>2</v>
      </c>
      <c r="O2197" s="247" t="s">
        <v>2755</v>
      </c>
      <c r="P2197" s="247"/>
      <c r="Q2197" s="247"/>
      <c r="R2197" s="247"/>
      <c r="S2197" s="247"/>
      <c r="T2197" s="247"/>
      <c r="U2197" s="247"/>
      <c r="V2197" s="247"/>
      <c r="W2197" s="247"/>
      <c r="X2197" s="247"/>
      <c r="Y2197" s="247"/>
      <c r="Z2197" s="247"/>
      <c r="AA2197" s="247"/>
      <c r="AB2197" s="247"/>
      <c r="AC2197" s="248">
        <v>174.35</v>
      </c>
      <c r="AD2197" s="248"/>
    </row>
    <row r="2198" spans="2:30">
      <c r="C2198" s="169" t="s">
        <v>2</v>
      </c>
      <c r="G2198" s="169" t="s">
        <v>2</v>
      </c>
      <c r="K2198" s="169" t="s">
        <v>2</v>
      </c>
      <c r="O2198" s="247" t="s">
        <v>2756</v>
      </c>
      <c r="P2198" s="247"/>
      <c r="Q2198" s="247"/>
      <c r="R2198" s="247"/>
      <c r="S2198" s="247"/>
      <c r="T2198" s="247"/>
      <c r="U2198" s="247"/>
      <c r="V2198" s="247"/>
      <c r="W2198" s="247"/>
      <c r="X2198" s="247"/>
      <c r="Y2198" s="247"/>
      <c r="Z2198" s="247"/>
      <c r="AA2198" s="247"/>
      <c r="AB2198" s="247"/>
      <c r="AC2198" s="248">
        <v>227.11</v>
      </c>
      <c r="AD2198" s="248"/>
    </row>
    <row r="2199" spans="2:30">
      <c r="C2199" s="169" t="s">
        <v>2</v>
      </c>
      <c r="G2199" s="169" t="s">
        <v>2</v>
      </c>
      <c r="K2199" s="169" t="s">
        <v>2</v>
      </c>
      <c r="O2199" s="247" t="s">
        <v>2757</v>
      </c>
      <c r="P2199" s="247"/>
      <c r="Q2199" s="247"/>
      <c r="R2199" s="247"/>
      <c r="S2199" s="247"/>
      <c r="T2199" s="247"/>
      <c r="U2199" s="247"/>
      <c r="V2199" s="247"/>
      <c r="W2199" s="247"/>
      <c r="X2199" s="247"/>
      <c r="Y2199" s="247"/>
      <c r="Z2199" s="247"/>
      <c r="AA2199" s="247"/>
      <c r="AB2199" s="247"/>
      <c r="AC2199" s="248">
        <v>3736.37</v>
      </c>
      <c r="AD2199" s="248"/>
    </row>
    <row r="2200" spans="2:30">
      <c r="B2200" s="229" t="s">
        <v>2758</v>
      </c>
      <c r="C2200" s="229"/>
      <c r="D2200" s="229"/>
      <c r="F2200" s="229" t="s">
        <v>1693</v>
      </c>
      <c r="G2200" s="229"/>
      <c r="H2200" s="229"/>
      <c r="I2200" s="229"/>
      <c r="J2200" s="229" t="s">
        <v>709</v>
      </c>
      <c r="K2200" s="229"/>
      <c r="L2200" s="229"/>
      <c r="N2200" s="229" t="s">
        <v>710</v>
      </c>
      <c r="O2200" s="229"/>
      <c r="P2200" s="229"/>
      <c r="Q2200" s="229"/>
      <c r="R2200" s="229"/>
      <c r="S2200" s="229"/>
      <c r="T2200" s="229"/>
      <c r="U2200" s="229"/>
      <c r="V2200" s="229"/>
      <c r="W2200" s="229"/>
      <c r="X2200" s="229"/>
      <c r="Y2200" s="229"/>
      <c r="Z2200" s="229"/>
      <c r="AA2200" s="229"/>
      <c r="AC2200" s="249">
        <v>1551.64</v>
      </c>
      <c r="AD2200" s="249"/>
    </row>
    <row r="2201" spans="2:30">
      <c r="C2201" s="169" t="s">
        <v>2</v>
      </c>
      <c r="G2201" s="169" t="s">
        <v>2</v>
      </c>
      <c r="K2201" s="169" t="s">
        <v>2</v>
      </c>
      <c r="O2201" s="247" t="s">
        <v>2759</v>
      </c>
      <c r="P2201" s="247"/>
      <c r="Q2201" s="247"/>
      <c r="R2201" s="247"/>
      <c r="S2201" s="247"/>
      <c r="T2201" s="247"/>
      <c r="U2201" s="247"/>
      <c r="V2201" s="247"/>
      <c r="W2201" s="247"/>
      <c r="X2201" s="247"/>
      <c r="Y2201" s="247"/>
      <c r="Z2201" s="247"/>
      <c r="AA2201" s="247"/>
      <c r="AB2201" s="247"/>
    </row>
    <row r="2202" spans="2:30">
      <c r="B2202" s="229" t="s">
        <v>2217</v>
      </c>
      <c r="C2202" s="229"/>
      <c r="D2202" s="229"/>
      <c r="F2202" s="229" t="s">
        <v>1693</v>
      </c>
      <c r="G2202" s="229"/>
      <c r="H2202" s="229"/>
      <c r="I2202" s="229"/>
      <c r="J2202" s="229" t="s">
        <v>595</v>
      </c>
      <c r="K2202" s="229"/>
      <c r="L2202" s="229"/>
      <c r="N2202" s="229" t="s">
        <v>596</v>
      </c>
      <c r="O2202" s="229"/>
      <c r="P2202" s="229"/>
      <c r="Q2202" s="229"/>
      <c r="R2202" s="229"/>
      <c r="S2202" s="229"/>
      <c r="T2202" s="229"/>
      <c r="U2202" s="229"/>
      <c r="V2202" s="229"/>
      <c r="W2202" s="229"/>
      <c r="X2202" s="229"/>
      <c r="Y2202" s="229"/>
      <c r="Z2202" s="229"/>
      <c r="AA2202" s="229"/>
      <c r="AC2202" s="249">
        <v>43910.06</v>
      </c>
      <c r="AD2202" s="249"/>
    </row>
    <row r="2203" spans="2:30">
      <c r="C2203" s="169" t="s">
        <v>2</v>
      </c>
      <c r="G2203" s="169" t="s">
        <v>2</v>
      </c>
      <c r="K2203" s="169" t="s">
        <v>2</v>
      </c>
      <c r="O2203" s="247" t="s">
        <v>2760</v>
      </c>
      <c r="P2203" s="247"/>
      <c r="Q2203" s="247"/>
      <c r="R2203" s="247"/>
      <c r="S2203" s="247"/>
      <c r="T2203" s="247"/>
      <c r="U2203" s="247"/>
      <c r="V2203" s="247"/>
      <c r="W2203" s="247"/>
      <c r="X2203" s="247"/>
      <c r="Y2203" s="247"/>
      <c r="Z2203" s="247"/>
      <c r="AA2203" s="247"/>
      <c r="AB2203" s="247"/>
      <c r="AC2203" s="248">
        <v>4.68</v>
      </c>
      <c r="AD2203" s="248"/>
    </row>
    <row r="2204" spans="2:30">
      <c r="C2204" s="169" t="s">
        <v>2</v>
      </c>
      <c r="G2204" s="169" t="s">
        <v>2</v>
      </c>
      <c r="K2204" s="169" t="s">
        <v>2</v>
      </c>
      <c r="O2204" s="247" t="s">
        <v>2760</v>
      </c>
      <c r="P2204" s="247"/>
      <c r="Q2204" s="247"/>
      <c r="R2204" s="247"/>
      <c r="S2204" s="247"/>
      <c r="T2204" s="247"/>
      <c r="U2204" s="247"/>
      <c r="V2204" s="247"/>
      <c r="W2204" s="247"/>
      <c r="X2204" s="247"/>
      <c r="Y2204" s="247"/>
      <c r="Z2204" s="247"/>
      <c r="AA2204" s="247"/>
      <c r="AB2204" s="247"/>
      <c r="AC2204" s="248">
        <v>4.9000000000000004</v>
      </c>
      <c r="AD2204" s="248"/>
    </row>
    <row r="2205" spans="2:30">
      <c r="C2205" s="169" t="s">
        <v>2</v>
      </c>
      <c r="G2205" s="169" t="s">
        <v>2</v>
      </c>
      <c r="K2205" s="169" t="s">
        <v>2</v>
      </c>
      <c r="O2205" s="247" t="s">
        <v>2760</v>
      </c>
      <c r="P2205" s="247"/>
      <c r="Q2205" s="247"/>
      <c r="R2205" s="247"/>
      <c r="S2205" s="247"/>
      <c r="T2205" s="247"/>
      <c r="U2205" s="247"/>
      <c r="V2205" s="247"/>
      <c r="W2205" s="247"/>
      <c r="X2205" s="247"/>
      <c r="Y2205" s="247"/>
      <c r="Z2205" s="247"/>
      <c r="AA2205" s="247"/>
      <c r="AB2205" s="247"/>
      <c r="AC2205" s="248">
        <v>4.97</v>
      </c>
      <c r="AD2205" s="248"/>
    </row>
    <row r="2206" spans="2:30">
      <c r="C2206" s="169" t="s">
        <v>2</v>
      </c>
      <c r="G2206" s="169" t="s">
        <v>2</v>
      </c>
      <c r="K2206" s="169" t="s">
        <v>2</v>
      </c>
      <c r="O2206" s="247" t="s">
        <v>2760</v>
      </c>
      <c r="P2206" s="247"/>
      <c r="Q2206" s="247"/>
      <c r="R2206" s="247"/>
      <c r="S2206" s="247"/>
      <c r="T2206" s="247"/>
      <c r="U2206" s="247"/>
      <c r="V2206" s="247"/>
      <c r="W2206" s="247"/>
      <c r="X2206" s="247"/>
      <c r="Y2206" s="247"/>
      <c r="Z2206" s="247"/>
      <c r="AA2206" s="247"/>
      <c r="AB2206" s="247"/>
      <c r="AC2206" s="248">
        <v>9.16</v>
      </c>
      <c r="AD2206" s="248"/>
    </row>
    <row r="2207" spans="2:30">
      <c r="C2207" s="169" t="s">
        <v>2</v>
      </c>
      <c r="G2207" s="169" t="s">
        <v>2</v>
      </c>
      <c r="K2207" s="169" t="s">
        <v>2</v>
      </c>
      <c r="O2207" s="247" t="s">
        <v>2760</v>
      </c>
      <c r="P2207" s="247"/>
      <c r="Q2207" s="247"/>
      <c r="R2207" s="247"/>
      <c r="S2207" s="247"/>
      <c r="T2207" s="247"/>
      <c r="U2207" s="247"/>
      <c r="V2207" s="247"/>
      <c r="W2207" s="247"/>
      <c r="X2207" s="247"/>
      <c r="Y2207" s="247"/>
      <c r="Z2207" s="247"/>
      <c r="AA2207" s="247"/>
      <c r="AB2207" s="247"/>
      <c r="AC2207" s="248">
        <v>12.19</v>
      </c>
      <c r="AD2207" s="248"/>
    </row>
    <row r="2208" spans="2:30">
      <c r="C2208" s="169" t="s">
        <v>2</v>
      </c>
      <c r="G2208" s="169" t="s">
        <v>2</v>
      </c>
      <c r="K2208" s="169" t="s">
        <v>2</v>
      </c>
      <c r="O2208" s="247" t="s">
        <v>2760</v>
      </c>
      <c r="P2208" s="247"/>
      <c r="Q2208" s="247"/>
      <c r="R2208" s="247"/>
      <c r="S2208" s="247"/>
      <c r="T2208" s="247"/>
      <c r="U2208" s="247"/>
      <c r="V2208" s="247"/>
      <c r="W2208" s="247"/>
      <c r="X2208" s="247"/>
      <c r="Y2208" s="247"/>
      <c r="Z2208" s="247"/>
      <c r="AA2208" s="247"/>
      <c r="AB2208" s="247"/>
      <c r="AC2208" s="248">
        <v>16.07</v>
      </c>
      <c r="AD2208" s="248"/>
    </row>
    <row r="2209" spans="2:30">
      <c r="C2209" s="169" t="s">
        <v>2</v>
      </c>
      <c r="G2209" s="169" t="s">
        <v>2</v>
      </c>
      <c r="K2209" s="169" t="s">
        <v>2</v>
      </c>
      <c r="O2209" s="247" t="s">
        <v>2760</v>
      </c>
      <c r="P2209" s="247"/>
      <c r="Q2209" s="247"/>
      <c r="R2209" s="247"/>
      <c r="S2209" s="247"/>
      <c r="T2209" s="247"/>
      <c r="U2209" s="247"/>
      <c r="V2209" s="247"/>
      <c r="W2209" s="247"/>
      <c r="X2209" s="247"/>
      <c r="Y2209" s="247"/>
      <c r="Z2209" s="247"/>
      <c r="AA2209" s="247"/>
      <c r="AB2209" s="247"/>
      <c r="AC2209" s="248">
        <v>16.82</v>
      </c>
      <c r="AD2209" s="248"/>
    </row>
    <row r="2210" spans="2:30">
      <c r="C2210" s="169" t="s">
        <v>2</v>
      </c>
      <c r="G2210" s="169" t="s">
        <v>2</v>
      </c>
      <c r="K2210" s="169" t="s">
        <v>2</v>
      </c>
      <c r="O2210" s="247" t="s">
        <v>2760</v>
      </c>
      <c r="P2210" s="247"/>
      <c r="Q2210" s="247"/>
      <c r="R2210" s="247"/>
      <c r="S2210" s="247"/>
      <c r="T2210" s="247"/>
      <c r="U2210" s="247"/>
      <c r="V2210" s="247"/>
      <c r="W2210" s="247"/>
      <c r="X2210" s="247"/>
      <c r="Y2210" s="247"/>
      <c r="Z2210" s="247"/>
      <c r="AA2210" s="247"/>
      <c r="AB2210" s="247"/>
      <c r="AC2210" s="248">
        <v>27.81</v>
      </c>
      <c r="AD2210" s="248"/>
    </row>
    <row r="2211" spans="2:30">
      <c r="C2211" s="169" t="s">
        <v>2</v>
      </c>
      <c r="G2211" s="169" t="s">
        <v>2</v>
      </c>
      <c r="K2211" s="169" t="s">
        <v>2</v>
      </c>
      <c r="O2211" s="247" t="s">
        <v>2760</v>
      </c>
      <c r="P2211" s="247"/>
      <c r="Q2211" s="247"/>
      <c r="R2211" s="247"/>
      <c r="S2211" s="247"/>
      <c r="T2211" s="247"/>
      <c r="U2211" s="247"/>
      <c r="V2211" s="247"/>
      <c r="W2211" s="247"/>
      <c r="X2211" s="247"/>
      <c r="Y2211" s="247"/>
      <c r="Z2211" s="247"/>
      <c r="AA2211" s="247"/>
      <c r="AB2211" s="247"/>
      <c r="AC2211" s="248">
        <v>32.14</v>
      </c>
      <c r="AD2211" s="248"/>
    </row>
    <row r="2212" spans="2:30">
      <c r="C2212" s="169" t="s">
        <v>2</v>
      </c>
      <c r="G2212" s="169" t="s">
        <v>2</v>
      </c>
      <c r="K2212" s="169" t="s">
        <v>2</v>
      </c>
      <c r="O2212" s="247" t="s">
        <v>2760</v>
      </c>
      <c r="P2212" s="247"/>
      <c r="Q2212" s="247"/>
      <c r="R2212" s="247"/>
      <c r="S2212" s="247"/>
      <c r="T2212" s="247"/>
      <c r="U2212" s="247"/>
      <c r="V2212" s="247"/>
      <c r="W2212" s="247"/>
      <c r="X2212" s="247"/>
      <c r="Y2212" s="247"/>
      <c r="Z2212" s="247"/>
      <c r="AA2212" s="247"/>
      <c r="AB2212" s="247"/>
      <c r="AC2212" s="248">
        <v>116.45</v>
      </c>
      <c r="AD2212" s="248"/>
    </row>
    <row r="2213" spans="2:30">
      <c r="C2213" s="169" t="s">
        <v>2</v>
      </c>
      <c r="G2213" s="169" t="s">
        <v>2</v>
      </c>
      <c r="K2213" s="169" t="s">
        <v>2</v>
      </c>
      <c r="O2213" s="247" t="s">
        <v>2760</v>
      </c>
      <c r="P2213" s="247"/>
      <c r="Q2213" s="247"/>
      <c r="R2213" s="247"/>
      <c r="S2213" s="247"/>
      <c r="T2213" s="247"/>
      <c r="U2213" s="247"/>
      <c r="V2213" s="247"/>
      <c r="W2213" s="247"/>
      <c r="X2213" s="247"/>
      <c r="Y2213" s="247"/>
      <c r="Z2213" s="247"/>
      <c r="AA2213" s="247"/>
      <c r="AB2213" s="247"/>
      <c r="AC2213" s="248">
        <v>262.02</v>
      </c>
      <c r="AD2213" s="248"/>
    </row>
    <row r="2214" spans="2:30">
      <c r="C2214" s="169" t="s">
        <v>2</v>
      </c>
      <c r="G2214" s="169" t="s">
        <v>2</v>
      </c>
      <c r="K2214" s="169" t="s">
        <v>2</v>
      </c>
      <c r="O2214" s="247" t="s">
        <v>2760</v>
      </c>
      <c r="P2214" s="247"/>
      <c r="Q2214" s="247"/>
      <c r="R2214" s="247"/>
      <c r="S2214" s="247"/>
      <c r="T2214" s="247"/>
      <c r="U2214" s="247"/>
      <c r="V2214" s="247"/>
      <c r="W2214" s="247"/>
      <c r="X2214" s="247"/>
      <c r="Y2214" s="247"/>
      <c r="Z2214" s="247"/>
      <c r="AA2214" s="247"/>
      <c r="AB2214" s="247"/>
      <c r="AC2214" s="248">
        <v>320.79000000000002</v>
      </c>
      <c r="AD2214" s="248"/>
    </row>
    <row r="2215" spans="2:30">
      <c r="C2215" s="169" t="s">
        <v>2</v>
      </c>
      <c r="G2215" s="169" t="s">
        <v>2</v>
      </c>
      <c r="K2215" s="169" t="s">
        <v>2</v>
      </c>
      <c r="O2215" s="247" t="s">
        <v>2760</v>
      </c>
      <c r="P2215" s="247"/>
      <c r="Q2215" s="247"/>
      <c r="R2215" s="247"/>
      <c r="S2215" s="247"/>
      <c r="T2215" s="247"/>
      <c r="U2215" s="247"/>
      <c r="V2215" s="247"/>
      <c r="W2215" s="247"/>
      <c r="X2215" s="247"/>
      <c r="Y2215" s="247"/>
      <c r="Z2215" s="247"/>
      <c r="AA2215" s="247"/>
      <c r="AB2215" s="247"/>
      <c r="AC2215" s="248">
        <v>756.99</v>
      </c>
      <c r="AD2215" s="248"/>
    </row>
    <row r="2216" spans="2:30">
      <c r="C2216" s="169" t="s">
        <v>2</v>
      </c>
      <c r="G2216" s="169" t="s">
        <v>2</v>
      </c>
      <c r="K2216" s="169" t="s">
        <v>2</v>
      </c>
      <c r="O2216" s="247" t="s">
        <v>2761</v>
      </c>
      <c r="P2216" s="247"/>
      <c r="Q2216" s="247"/>
      <c r="R2216" s="247"/>
      <c r="S2216" s="247"/>
      <c r="T2216" s="247"/>
      <c r="U2216" s="247"/>
      <c r="V2216" s="247"/>
      <c r="W2216" s="247"/>
      <c r="X2216" s="247"/>
      <c r="Y2216" s="247"/>
      <c r="Z2216" s="247"/>
      <c r="AA2216" s="247"/>
      <c r="AB2216" s="247"/>
      <c r="AC2216" s="248">
        <v>1376</v>
      </c>
      <c r="AD2216" s="248"/>
    </row>
    <row r="2217" spans="2:30">
      <c r="C2217" s="169" t="s">
        <v>2</v>
      </c>
      <c r="G2217" s="169" t="s">
        <v>2</v>
      </c>
      <c r="K2217" s="169" t="s">
        <v>2</v>
      </c>
      <c r="O2217" s="247" t="s">
        <v>2760</v>
      </c>
      <c r="P2217" s="247"/>
      <c r="Q2217" s="247"/>
      <c r="R2217" s="247"/>
      <c r="S2217" s="247"/>
      <c r="T2217" s="247"/>
      <c r="U2217" s="247"/>
      <c r="V2217" s="247"/>
      <c r="W2217" s="247"/>
      <c r="X2217" s="247"/>
      <c r="Y2217" s="247"/>
      <c r="Z2217" s="247"/>
      <c r="AA2217" s="247"/>
      <c r="AB2217" s="247"/>
      <c r="AC2217" s="248">
        <v>1694.76</v>
      </c>
      <c r="AD2217" s="248"/>
    </row>
    <row r="2218" spans="2:30">
      <c r="C2218" s="169" t="s">
        <v>2</v>
      </c>
      <c r="G2218" s="169" t="s">
        <v>2</v>
      </c>
      <c r="K2218" s="169" t="s">
        <v>2</v>
      </c>
      <c r="O2218" s="247" t="s">
        <v>2760</v>
      </c>
      <c r="P2218" s="247"/>
      <c r="Q2218" s="247"/>
      <c r="R2218" s="247"/>
      <c r="S2218" s="247"/>
      <c r="T2218" s="247"/>
      <c r="U2218" s="247"/>
      <c r="V2218" s="247"/>
      <c r="W2218" s="247"/>
      <c r="X2218" s="247"/>
      <c r="Y2218" s="247"/>
      <c r="Z2218" s="247"/>
      <c r="AA2218" s="247"/>
      <c r="AB2218" s="247"/>
      <c r="AC2218" s="248">
        <v>1850.05</v>
      </c>
      <c r="AD2218" s="248"/>
    </row>
    <row r="2219" spans="2:30">
      <c r="C2219" s="169" t="s">
        <v>2</v>
      </c>
      <c r="G2219" s="169" t="s">
        <v>2</v>
      </c>
      <c r="K2219" s="169" t="s">
        <v>2</v>
      </c>
      <c r="O2219" s="247" t="s">
        <v>2760</v>
      </c>
      <c r="P2219" s="247"/>
      <c r="Q2219" s="247"/>
      <c r="R2219" s="247"/>
      <c r="S2219" s="247"/>
      <c r="T2219" s="247"/>
      <c r="U2219" s="247"/>
      <c r="V2219" s="247"/>
      <c r="W2219" s="247"/>
      <c r="X2219" s="247"/>
      <c r="Y2219" s="247"/>
      <c r="Z2219" s="247"/>
      <c r="AA2219" s="247"/>
      <c r="AB2219" s="247"/>
      <c r="AC2219" s="248">
        <v>1866.97</v>
      </c>
      <c r="AD2219" s="248"/>
    </row>
    <row r="2220" spans="2:30">
      <c r="C2220" s="169" t="s">
        <v>2</v>
      </c>
      <c r="G2220" s="169" t="s">
        <v>2</v>
      </c>
      <c r="K2220" s="169" t="s">
        <v>2</v>
      </c>
      <c r="O2220" s="247" t="s">
        <v>2760</v>
      </c>
      <c r="P2220" s="247"/>
      <c r="Q2220" s="247"/>
      <c r="R2220" s="247"/>
      <c r="S2220" s="247"/>
      <c r="T2220" s="247"/>
      <c r="U2220" s="247"/>
      <c r="V2220" s="247"/>
      <c r="W2220" s="247"/>
      <c r="X2220" s="247"/>
      <c r="Y2220" s="247"/>
      <c r="Z2220" s="247"/>
      <c r="AA2220" s="247"/>
      <c r="AB2220" s="247"/>
      <c r="AC2220" s="248">
        <v>3234.38</v>
      </c>
      <c r="AD2220" s="248"/>
    </row>
    <row r="2221" spans="2:30">
      <c r="C2221" s="169" t="s">
        <v>2</v>
      </c>
      <c r="G2221" s="169" t="s">
        <v>2</v>
      </c>
      <c r="K2221" s="169" t="s">
        <v>2</v>
      </c>
      <c r="O2221" s="247" t="s">
        <v>2760</v>
      </c>
      <c r="P2221" s="247"/>
      <c r="Q2221" s="247"/>
      <c r="R2221" s="247"/>
      <c r="S2221" s="247"/>
      <c r="T2221" s="247"/>
      <c r="U2221" s="247"/>
      <c r="V2221" s="247"/>
      <c r="W2221" s="247"/>
      <c r="X2221" s="247"/>
      <c r="Y2221" s="247"/>
      <c r="Z2221" s="247"/>
      <c r="AA2221" s="247"/>
      <c r="AB2221" s="247"/>
      <c r="AC2221" s="248">
        <v>3375.94</v>
      </c>
      <c r="AD2221" s="248"/>
    </row>
    <row r="2222" spans="2:30">
      <c r="C2222" s="169" t="s">
        <v>2</v>
      </c>
      <c r="G2222" s="169" t="s">
        <v>2</v>
      </c>
      <c r="K2222" s="169" t="s">
        <v>2</v>
      </c>
      <c r="O2222" s="247" t="s">
        <v>2760</v>
      </c>
      <c r="P2222" s="247"/>
      <c r="Q2222" s="247"/>
      <c r="R2222" s="247"/>
      <c r="S2222" s="247"/>
      <c r="T2222" s="247"/>
      <c r="U2222" s="247"/>
      <c r="V2222" s="247"/>
      <c r="W2222" s="247"/>
      <c r="X2222" s="247"/>
      <c r="Y2222" s="247"/>
      <c r="Z2222" s="247"/>
      <c r="AA2222" s="247"/>
      <c r="AB2222" s="247"/>
      <c r="AC2222" s="248">
        <v>11022.37</v>
      </c>
      <c r="AD2222" s="248"/>
    </row>
    <row r="2223" spans="2:30">
      <c r="C2223" s="169" t="s">
        <v>2</v>
      </c>
      <c r="G2223" s="169" t="s">
        <v>2</v>
      </c>
      <c r="K2223" s="169" t="s">
        <v>2</v>
      </c>
      <c r="O2223" s="247" t="s">
        <v>2761</v>
      </c>
      <c r="P2223" s="247"/>
      <c r="Q2223" s="247"/>
      <c r="R2223" s="247"/>
      <c r="S2223" s="247"/>
      <c r="T2223" s="247"/>
      <c r="U2223" s="247"/>
      <c r="V2223" s="247"/>
      <c r="W2223" s="247"/>
      <c r="X2223" s="247"/>
      <c r="Y2223" s="247"/>
      <c r="Z2223" s="247"/>
      <c r="AA2223" s="247"/>
      <c r="AB2223" s="247"/>
      <c r="AC2223" s="248">
        <v>17904.599999999999</v>
      </c>
      <c r="AD2223" s="248"/>
    </row>
    <row r="2224" spans="2:30">
      <c r="B2224" s="229" t="s">
        <v>1777</v>
      </c>
      <c r="C2224" s="229"/>
      <c r="D2224" s="229"/>
      <c r="F2224" s="229" t="s">
        <v>1693</v>
      </c>
      <c r="G2224" s="229"/>
      <c r="H2224" s="229"/>
      <c r="I2224" s="229"/>
      <c r="J2224" s="229" t="s">
        <v>1778</v>
      </c>
      <c r="K2224" s="229"/>
      <c r="L2224" s="229"/>
      <c r="N2224" s="229" t="s">
        <v>1779</v>
      </c>
      <c r="O2224" s="229"/>
      <c r="P2224" s="229"/>
      <c r="Q2224" s="229"/>
      <c r="R2224" s="229"/>
      <c r="S2224" s="229"/>
      <c r="T2224" s="229"/>
      <c r="U2224" s="229"/>
      <c r="V2224" s="229"/>
      <c r="W2224" s="229"/>
      <c r="X2224" s="229"/>
      <c r="Y2224" s="229"/>
      <c r="Z2224" s="229"/>
      <c r="AA2224" s="229"/>
      <c r="AC2224" s="249">
        <v>412.42</v>
      </c>
      <c r="AD2224" s="249"/>
    </row>
    <row r="2225" spans="1:30">
      <c r="C2225" s="169" t="s">
        <v>2</v>
      </c>
      <c r="G2225" s="169" t="s">
        <v>2</v>
      </c>
      <c r="K2225" s="169" t="s">
        <v>2</v>
      </c>
      <c r="O2225" s="247" t="s">
        <v>1780</v>
      </c>
      <c r="P2225" s="247"/>
      <c r="Q2225" s="247"/>
      <c r="R2225" s="247"/>
      <c r="S2225" s="247"/>
      <c r="T2225" s="247"/>
      <c r="U2225" s="247"/>
      <c r="V2225" s="247"/>
      <c r="W2225" s="247"/>
      <c r="X2225" s="247"/>
      <c r="Y2225" s="247"/>
      <c r="Z2225" s="247"/>
      <c r="AA2225" s="247"/>
      <c r="AB2225" s="247"/>
      <c r="AC2225" s="248">
        <v>11.58</v>
      </c>
      <c r="AD2225" s="248"/>
    </row>
    <row r="2226" spans="1:30">
      <c r="C2226" s="169" t="s">
        <v>2</v>
      </c>
      <c r="G2226" s="169" t="s">
        <v>2</v>
      </c>
      <c r="K2226" s="169" t="s">
        <v>2</v>
      </c>
      <c r="O2226" s="247" t="s">
        <v>1783</v>
      </c>
      <c r="P2226" s="247"/>
      <c r="Q2226" s="247"/>
      <c r="R2226" s="247"/>
      <c r="S2226" s="247"/>
      <c r="T2226" s="247"/>
      <c r="U2226" s="247"/>
      <c r="V2226" s="247"/>
      <c r="W2226" s="247"/>
      <c r="X2226" s="247"/>
      <c r="Y2226" s="247"/>
      <c r="Z2226" s="247"/>
      <c r="AA2226" s="247"/>
      <c r="AB2226" s="247"/>
      <c r="AC2226" s="248">
        <v>149.84</v>
      </c>
      <c r="AD2226" s="248"/>
    </row>
    <row r="2227" spans="1:30">
      <c r="C2227" s="169" t="s">
        <v>2</v>
      </c>
      <c r="G2227" s="169" t="s">
        <v>2</v>
      </c>
      <c r="K2227" s="169" t="s">
        <v>2</v>
      </c>
      <c r="O2227" s="247" t="s">
        <v>1783</v>
      </c>
      <c r="P2227" s="247"/>
      <c r="Q2227" s="247"/>
      <c r="R2227" s="247"/>
      <c r="S2227" s="247"/>
      <c r="T2227" s="247"/>
      <c r="U2227" s="247"/>
      <c r="V2227" s="247"/>
      <c r="W2227" s="247"/>
      <c r="X2227" s="247"/>
      <c r="Y2227" s="247"/>
      <c r="Z2227" s="247"/>
      <c r="AA2227" s="247"/>
      <c r="AB2227" s="247"/>
      <c r="AC2227" s="248">
        <v>25.29</v>
      </c>
      <c r="AD2227" s="248"/>
    </row>
    <row r="2228" spans="1:30">
      <c r="C2228" s="169" t="s">
        <v>2</v>
      </c>
      <c r="G2228" s="169" t="s">
        <v>2</v>
      </c>
      <c r="K2228" s="169" t="s">
        <v>2</v>
      </c>
      <c r="O2228" s="247" t="s">
        <v>1783</v>
      </c>
      <c r="P2228" s="247"/>
      <c r="Q2228" s="247"/>
      <c r="R2228" s="247"/>
      <c r="S2228" s="247"/>
      <c r="T2228" s="247"/>
      <c r="U2228" s="247"/>
      <c r="V2228" s="247"/>
      <c r="W2228" s="247"/>
      <c r="X2228" s="247"/>
      <c r="Y2228" s="247"/>
      <c r="Z2228" s="247"/>
      <c r="AA2228" s="247"/>
      <c r="AB2228" s="247"/>
      <c r="AC2228" s="248">
        <v>25.29</v>
      </c>
      <c r="AD2228" s="248"/>
    </row>
    <row r="2229" spans="1:30">
      <c r="C2229" s="169" t="s">
        <v>2</v>
      </c>
      <c r="G2229" s="169" t="s">
        <v>2</v>
      </c>
      <c r="K2229" s="169" t="s">
        <v>2</v>
      </c>
      <c r="O2229" s="247" t="s">
        <v>1784</v>
      </c>
      <c r="P2229" s="247"/>
      <c r="Q2229" s="247"/>
      <c r="R2229" s="247"/>
      <c r="S2229" s="247"/>
      <c r="T2229" s="247"/>
      <c r="U2229" s="247"/>
      <c r="V2229" s="247"/>
      <c r="W2229" s="247"/>
      <c r="X2229" s="247"/>
      <c r="Y2229" s="247"/>
      <c r="Z2229" s="247"/>
      <c r="AA2229" s="247"/>
      <c r="AB2229" s="247"/>
      <c r="AC2229" s="248">
        <v>149.84</v>
      </c>
      <c r="AD2229" s="248"/>
    </row>
    <row r="2230" spans="1:30">
      <c r="C2230" s="169" t="s">
        <v>2</v>
      </c>
      <c r="G2230" s="169" t="s">
        <v>2</v>
      </c>
      <c r="K2230" s="169" t="s">
        <v>2</v>
      </c>
      <c r="O2230" s="247" t="s">
        <v>1784</v>
      </c>
      <c r="P2230" s="247"/>
      <c r="Q2230" s="247"/>
      <c r="R2230" s="247"/>
      <c r="S2230" s="247"/>
      <c r="T2230" s="247"/>
      <c r="U2230" s="247"/>
      <c r="V2230" s="247"/>
      <c r="W2230" s="247"/>
      <c r="X2230" s="247"/>
      <c r="Y2230" s="247"/>
      <c r="Z2230" s="247"/>
      <c r="AA2230" s="247"/>
      <c r="AB2230" s="247"/>
      <c r="AC2230" s="248">
        <v>25.29</v>
      </c>
      <c r="AD2230" s="248"/>
    </row>
    <row r="2231" spans="1:30">
      <c r="C2231" s="169" t="s">
        <v>2</v>
      </c>
      <c r="G2231" s="169" t="s">
        <v>2</v>
      </c>
      <c r="K2231" s="169" t="s">
        <v>2</v>
      </c>
      <c r="O2231" s="247" t="s">
        <v>1784</v>
      </c>
      <c r="P2231" s="247"/>
      <c r="Q2231" s="247"/>
      <c r="R2231" s="247"/>
      <c r="S2231" s="247"/>
      <c r="T2231" s="247"/>
      <c r="U2231" s="247"/>
      <c r="V2231" s="247"/>
      <c r="W2231" s="247"/>
      <c r="X2231" s="247"/>
      <c r="Y2231" s="247"/>
      <c r="Z2231" s="247"/>
      <c r="AA2231" s="247"/>
      <c r="AB2231" s="247"/>
      <c r="AC2231" s="248">
        <v>25.29</v>
      </c>
      <c r="AD2231" s="248"/>
    </row>
    <row r="2232" spans="1:30">
      <c r="B2232" s="229" t="s">
        <v>2762</v>
      </c>
      <c r="C2232" s="229"/>
      <c r="D2232" s="229"/>
      <c r="F2232" s="229" t="s">
        <v>1787</v>
      </c>
      <c r="G2232" s="229"/>
      <c r="H2232" s="229"/>
      <c r="I2232" s="229"/>
      <c r="J2232" s="229" t="s">
        <v>2763</v>
      </c>
      <c r="K2232" s="229"/>
      <c r="L2232" s="229"/>
      <c r="N2232" s="229" t="s">
        <v>2764</v>
      </c>
      <c r="O2232" s="229"/>
      <c r="P2232" s="229"/>
      <c r="Q2232" s="229"/>
      <c r="R2232" s="229"/>
      <c r="S2232" s="229"/>
      <c r="T2232" s="229"/>
      <c r="U2232" s="229"/>
      <c r="V2232" s="229"/>
      <c r="W2232" s="229"/>
      <c r="X2232" s="229"/>
      <c r="Y2232" s="229"/>
      <c r="Z2232" s="229"/>
      <c r="AA2232" s="229"/>
      <c r="AC2232" s="249">
        <v>3492.13</v>
      </c>
      <c r="AD2232" s="249"/>
    </row>
    <row r="2233" spans="1:30">
      <c r="C2233" s="169" t="s">
        <v>2</v>
      </c>
      <c r="G2233" s="169" t="s">
        <v>2</v>
      </c>
      <c r="K2233" s="169" t="s">
        <v>2</v>
      </c>
      <c r="O2233" s="247" t="s">
        <v>2765</v>
      </c>
      <c r="P2233" s="247"/>
      <c r="Q2233" s="247"/>
      <c r="R2233" s="247"/>
      <c r="S2233" s="247"/>
      <c r="T2233" s="247"/>
      <c r="U2233" s="247"/>
      <c r="V2233" s="247"/>
      <c r="W2233" s="247"/>
      <c r="X2233" s="247"/>
      <c r="Y2233" s="247"/>
      <c r="Z2233" s="247"/>
      <c r="AA2233" s="247"/>
      <c r="AB2233" s="247"/>
    </row>
    <row r="2234" spans="1:30">
      <c r="B2234" s="229" t="s">
        <v>2766</v>
      </c>
      <c r="C2234" s="229"/>
      <c r="D2234" s="229"/>
      <c r="F2234" s="229" t="s">
        <v>1787</v>
      </c>
      <c r="G2234" s="229"/>
      <c r="H2234" s="229"/>
      <c r="I2234" s="229"/>
      <c r="J2234" s="229" t="s">
        <v>697</v>
      </c>
      <c r="K2234" s="229"/>
      <c r="L2234" s="229"/>
      <c r="N2234" s="229" t="s">
        <v>698</v>
      </c>
      <c r="O2234" s="229"/>
      <c r="P2234" s="229"/>
      <c r="Q2234" s="229"/>
      <c r="R2234" s="229"/>
      <c r="S2234" s="229"/>
      <c r="T2234" s="229"/>
      <c r="U2234" s="229"/>
      <c r="V2234" s="229"/>
      <c r="W2234" s="229"/>
      <c r="X2234" s="229"/>
      <c r="Y2234" s="229"/>
      <c r="Z2234" s="229"/>
      <c r="AA2234" s="229"/>
      <c r="AC2234" s="249">
        <v>500</v>
      </c>
      <c r="AD2234" s="249"/>
    </row>
    <row r="2235" spans="1:30">
      <c r="C2235" s="169" t="s">
        <v>2</v>
      </c>
      <c r="G2235" s="169" t="s">
        <v>2</v>
      </c>
      <c r="K2235" s="169" t="s">
        <v>2</v>
      </c>
      <c r="O2235" s="247" t="s">
        <v>2767</v>
      </c>
      <c r="P2235" s="247"/>
      <c r="Q2235" s="247"/>
      <c r="R2235" s="247"/>
      <c r="S2235" s="247"/>
      <c r="T2235" s="247"/>
      <c r="U2235" s="247"/>
      <c r="V2235" s="247"/>
      <c r="W2235" s="247"/>
      <c r="X2235" s="247"/>
      <c r="Y2235" s="247"/>
      <c r="Z2235" s="247"/>
      <c r="AA2235" s="247"/>
      <c r="AB2235" s="247"/>
    </row>
    <row r="2236" spans="1:30">
      <c r="B2236" s="229" t="s">
        <v>2768</v>
      </c>
      <c r="C2236" s="229"/>
      <c r="D2236" s="229"/>
      <c r="F2236" s="229" t="s">
        <v>1787</v>
      </c>
      <c r="G2236" s="229"/>
      <c r="H2236" s="229"/>
      <c r="I2236" s="229"/>
      <c r="J2236" s="229" t="s">
        <v>705</v>
      </c>
      <c r="K2236" s="229"/>
      <c r="L2236" s="229"/>
      <c r="N2236" s="229" t="s">
        <v>706</v>
      </c>
      <c r="O2236" s="229"/>
      <c r="P2236" s="229"/>
      <c r="Q2236" s="229"/>
      <c r="R2236" s="229"/>
      <c r="S2236" s="229"/>
      <c r="T2236" s="229"/>
      <c r="U2236" s="229"/>
      <c r="V2236" s="229"/>
      <c r="W2236" s="229"/>
      <c r="X2236" s="229"/>
      <c r="Y2236" s="229"/>
      <c r="Z2236" s="229"/>
      <c r="AA2236" s="229"/>
      <c r="AC2236" s="249">
        <v>3375.49</v>
      </c>
      <c r="AD2236" s="249"/>
    </row>
    <row r="2237" spans="1:30">
      <c r="C2237" s="169" t="s">
        <v>2</v>
      </c>
      <c r="G2237" s="169" t="s">
        <v>2</v>
      </c>
      <c r="K2237" s="169" t="s">
        <v>2</v>
      </c>
      <c r="O2237" s="247" t="s">
        <v>2769</v>
      </c>
      <c r="P2237" s="247"/>
      <c r="Q2237" s="247"/>
      <c r="R2237" s="247"/>
      <c r="S2237" s="247"/>
      <c r="T2237" s="247"/>
      <c r="U2237" s="247"/>
      <c r="V2237" s="247"/>
      <c r="W2237" s="247"/>
      <c r="X2237" s="247"/>
      <c r="Y2237" s="247"/>
      <c r="Z2237" s="247"/>
      <c r="AA2237" s="247"/>
      <c r="AB2237" s="247"/>
    </row>
    <row r="2238" spans="1:30" ht="21.75" customHeight="1"/>
    <row r="2239" spans="1:30" ht="12" customHeight="1"/>
    <row r="2240" spans="1:30" ht="13.5" customHeight="1">
      <c r="A2240" s="227" t="s">
        <v>1568</v>
      </c>
      <c r="B2240" s="227"/>
      <c r="C2240" s="227"/>
      <c r="D2240" s="227"/>
      <c r="E2240" s="227"/>
      <c r="F2240" s="227"/>
      <c r="G2240" s="227"/>
      <c r="H2240" s="227"/>
      <c r="I2240" s="227"/>
      <c r="J2240" s="227"/>
      <c r="K2240" s="227"/>
      <c r="L2240" s="227"/>
      <c r="M2240" s="227"/>
      <c r="R2240" s="228" t="s">
        <v>2770</v>
      </c>
      <c r="S2240" s="228"/>
      <c r="T2240" s="228"/>
      <c r="U2240" s="228"/>
      <c r="V2240" s="228"/>
      <c r="W2240" s="228"/>
      <c r="X2240" s="228"/>
      <c r="Y2240" s="228"/>
      <c r="Z2240" s="228"/>
      <c r="AA2240" s="228"/>
      <c r="AB2240" s="228"/>
      <c r="AC2240" s="228"/>
      <c r="AD2240" s="228"/>
    </row>
    <row r="2241" spans="1:30" ht="25.5" customHeight="1">
      <c r="C2241" s="237" t="s">
        <v>347</v>
      </c>
      <c r="D2241" s="237"/>
      <c r="E2241" s="237"/>
      <c r="F2241" s="237"/>
      <c r="G2241" s="237"/>
      <c r="H2241" s="237"/>
      <c r="I2241" s="237"/>
      <c r="J2241" s="237"/>
      <c r="K2241" s="237"/>
      <c r="L2241" s="237"/>
      <c r="M2241" s="237"/>
      <c r="N2241" s="237"/>
      <c r="O2241" s="237"/>
      <c r="P2241" s="237"/>
      <c r="Q2241" s="237"/>
      <c r="R2241" s="237"/>
      <c r="S2241" s="237"/>
      <c r="T2241" s="237"/>
      <c r="U2241" s="237"/>
      <c r="V2241" s="237"/>
      <c r="W2241" s="237"/>
      <c r="X2241" s="237"/>
      <c r="Y2241" s="237"/>
      <c r="Z2241" s="237"/>
      <c r="AA2241" s="237"/>
      <c r="AB2241" s="237"/>
      <c r="AC2241" s="237"/>
    </row>
    <row r="2242" spans="1:30" ht="7.5" customHeight="1"/>
    <row r="2243" spans="1:30" ht="18.75" customHeight="1">
      <c r="I2243" s="243" t="s">
        <v>348</v>
      </c>
      <c r="J2243" s="243"/>
      <c r="K2243" s="243"/>
      <c r="L2243" s="243"/>
      <c r="M2243" s="243"/>
      <c r="N2243" s="243"/>
      <c r="O2243" s="243"/>
      <c r="P2243" s="243"/>
      <c r="S2243" s="244" t="s">
        <v>1517</v>
      </c>
      <c r="T2243" s="244"/>
      <c r="U2243" s="244"/>
      <c r="V2243" s="244"/>
      <c r="W2243" s="244"/>
      <c r="X2243" s="244"/>
      <c r="Y2243" s="244"/>
    </row>
    <row r="2244" spans="1:30" ht="6.75" customHeight="1"/>
    <row r="2245" spans="1:30" ht="14.25" customHeight="1">
      <c r="A2245" s="250" t="s">
        <v>696</v>
      </c>
      <c r="B2245" s="250"/>
      <c r="C2245" s="250"/>
      <c r="D2245" s="250"/>
      <c r="E2245" s="250"/>
      <c r="F2245" s="250"/>
      <c r="G2245" s="250"/>
      <c r="H2245" s="250"/>
      <c r="I2245" s="250"/>
      <c r="J2245" s="250"/>
      <c r="K2245" s="250"/>
      <c r="L2245" s="250"/>
      <c r="M2245" s="250"/>
      <c r="N2245" s="250"/>
      <c r="O2245" s="250"/>
    </row>
    <row r="2246" spans="1:30">
      <c r="B2246" s="251" t="s">
        <v>350</v>
      </c>
      <c r="C2246" s="251"/>
      <c r="D2246" s="251"/>
      <c r="F2246" s="251" t="s">
        <v>351</v>
      </c>
      <c r="G2246" s="251"/>
      <c r="H2246" s="251"/>
      <c r="I2246" s="251"/>
      <c r="J2246" s="251" t="s">
        <v>352</v>
      </c>
      <c r="K2246" s="251"/>
      <c r="L2246" s="251"/>
      <c r="N2246" s="251" t="s">
        <v>353</v>
      </c>
      <c r="O2246" s="251"/>
      <c r="P2246" s="251"/>
      <c r="Q2246" s="251"/>
      <c r="R2246" s="251"/>
      <c r="S2246" s="251"/>
      <c r="T2246" s="251"/>
      <c r="U2246" s="251"/>
      <c r="V2246" s="251"/>
      <c r="W2246" s="251"/>
      <c r="X2246" s="251"/>
      <c r="Y2246" s="251"/>
      <c r="Z2246" s="251"/>
      <c r="AA2246" s="251"/>
      <c r="AC2246" s="252" t="s">
        <v>354</v>
      </c>
      <c r="AD2246" s="252"/>
    </row>
    <row r="2247" spans="1:30">
      <c r="B2247" s="229" t="s">
        <v>2771</v>
      </c>
      <c r="C2247" s="229"/>
      <c r="D2247" s="229"/>
      <c r="F2247" s="229" t="s">
        <v>1787</v>
      </c>
      <c r="G2247" s="229"/>
      <c r="H2247" s="229"/>
      <c r="I2247" s="229"/>
      <c r="J2247" s="229" t="s">
        <v>2772</v>
      </c>
      <c r="K2247" s="229"/>
      <c r="L2247" s="229"/>
      <c r="N2247" s="229" t="s">
        <v>2773</v>
      </c>
      <c r="O2247" s="229"/>
      <c r="P2247" s="229"/>
      <c r="Q2247" s="229"/>
      <c r="R2247" s="229"/>
      <c r="S2247" s="229"/>
      <c r="T2247" s="229"/>
      <c r="U2247" s="229"/>
      <c r="V2247" s="229"/>
      <c r="W2247" s="229"/>
      <c r="X2247" s="229"/>
      <c r="Y2247" s="229"/>
      <c r="Z2247" s="229"/>
      <c r="AA2247" s="229"/>
      <c r="AC2247" s="249">
        <v>998</v>
      </c>
      <c r="AD2247" s="249"/>
    </row>
    <row r="2248" spans="1:30">
      <c r="C2248" s="169" t="s">
        <v>2</v>
      </c>
      <c r="G2248" s="169" t="s">
        <v>2</v>
      </c>
      <c r="K2248" s="169" t="s">
        <v>2</v>
      </c>
      <c r="O2248" s="247" t="s">
        <v>2774</v>
      </c>
      <c r="P2248" s="247"/>
      <c r="Q2248" s="247"/>
      <c r="R2248" s="247"/>
      <c r="S2248" s="247"/>
      <c r="T2248" s="247"/>
      <c r="U2248" s="247"/>
      <c r="V2248" s="247"/>
      <c r="W2248" s="247"/>
      <c r="X2248" s="247"/>
      <c r="Y2248" s="247"/>
      <c r="Z2248" s="247"/>
      <c r="AA2248" s="247"/>
      <c r="AB2248" s="247"/>
    </row>
    <row r="2249" spans="1:30">
      <c r="B2249" s="229" t="s">
        <v>1833</v>
      </c>
      <c r="C2249" s="229"/>
      <c r="D2249" s="229"/>
      <c r="F2249" s="229" t="s">
        <v>1525</v>
      </c>
      <c r="G2249" s="229"/>
      <c r="H2249" s="229"/>
      <c r="I2249" s="229"/>
      <c r="J2249" s="229" t="s">
        <v>465</v>
      </c>
      <c r="K2249" s="229"/>
      <c r="L2249" s="229"/>
      <c r="N2249" s="229" t="s">
        <v>466</v>
      </c>
      <c r="O2249" s="229"/>
      <c r="P2249" s="229"/>
      <c r="Q2249" s="229"/>
      <c r="R2249" s="229"/>
      <c r="S2249" s="229"/>
      <c r="T2249" s="229"/>
      <c r="U2249" s="229"/>
      <c r="V2249" s="229"/>
      <c r="W2249" s="229"/>
      <c r="X2249" s="229"/>
      <c r="Y2249" s="229"/>
      <c r="Z2249" s="229"/>
      <c r="AA2249" s="229"/>
      <c r="AC2249" s="249">
        <v>280.99</v>
      </c>
      <c r="AD2249" s="249"/>
    </row>
    <row r="2250" spans="1:30">
      <c r="C2250" s="169" t="s">
        <v>2</v>
      </c>
      <c r="G2250" s="169" t="s">
        <v>2</v>
      </c>
      <c r="K2250" s="169" t="s">
        <v>2</v>
      </c>
      <c r="O2250" s="247" t="s">
        <v>2775</v>
      </c>
      <c r="P2250" s="247"/>
      <c r="Q2250" s="247"/>
      <c r="R2250" s="247"/>
      <c r="S2250" s="247"/>
      <c r="T2250" s="247"/>
      <c r="U2250" s="247"/>
      <c r="V2250" s="247"/>
      <c r="W2250" s="247"/>
      <c r="X2250" s="247"/>
      <c r="Y2250" s="247"/>
      <c r="Z2250" s="247"/>
      <c r="AA2250" s="247"/>
      <c r="AB2250" s="247"/>
    </row>
    <row r="2251" spans="1:30">
      <c r="B2251" s="229" t="s">
        <v>2776</v>
      </c>
      <c r="C2251" s="229"/>
      <c r="D2251" s="229"/>
      <c r="F2251" s="229" t="s">
        <v>1525</v>
      </c>
      <c r="G2251" s="229"/>
      <c r="H2251" s="229"/>
      <c r="I2251" s="229"/>
      <c r="J2251" s="229" t="s">
        <v>720</v>
      </c>
      <c r="K2251" s="229"/>
      <c r="L2251" s="229"/>
      <c r="N2251" s="229" t="s">
        <v>721</v>
      </c>
      <c r="O2251" s="229"/>
      <c r="P2251" s="229"/>
      <c r="Q2251" s="229"/>
      <c r="R2251" s="229"/>
      <c r="S2251" s="229"/>
      <c r="T2251" s="229"/>
      <c r="U2251" s="229"/>
      <c r="V2251" s="229"/>
      <c r="W2251" s="229"/>
      <c r="X2251" s="229"/>
      <c r="Y2251" s="229"/>
      <c r="Z2251" s="229"/>
      <c r="AA2251" s="229"/>
      <c r="AC2251" s="249">
        <v>420.46</v>
      </c>
      <c r="AD2251" s="249"/>
    </row>
    <row r="2252" spans="1:30">
      <c r="C2252" s="169" t="s">
        <v>2</v>
      </c>
      <c r="G2252" s="169" t="s">
        <v>2</v>
      </c>
      <c r="K2252" s="169" t="s">
        <v>2</v>
      </c>
      <c r="O2252" s="247" t="s">
        <v>2777</v>
      </c>
      <c r="P2252" s="247"/>
      <c r="Q2252" s="247"/>
      <c r="R2252" s="247"/>
      <c r="S2252" s="247"/>
      <c r="T2252" s="247"/>
      <c r="U2252" s="247"/>
      <c r="V2252" s="247"/>
      <c r="W2252" s="247"/>
      <c r="X2252" s="247"/>
      <c r="Y2252" s="247"/>
      <c r="Z2252" s="247"/>
      <c r="AA2252" s="247"/>
      <c r="AB2252" s="247"/>
      <c r="AC2252" s="248">
        <v>198.8</v>
      </c>
      <c r="AD2252" s="248"/>
    </row>
    <row r="2253" spans="1:30">
      <c r="C2253" s="169" t="s">
        <v>2</v>
      </c>
      <c r="G2253" s="169" t="s">
        <v>2</v>
      </c>
      <c r="K2253" s="169" t="s">
        <v>2</v>
      </c>
      <c r="O2253" s="247" t="s">
        <v>2777</v>
      </c>
      <c r="P2253" s="247"/>
      <c r="Q2253" s="247"/>
      <c r="R2253" s="247"/>
      <c r="S2253" s="247"/>
      <c r="T2253" s="247"/>
      <c r="U2253" s="247"/>
      <c r="V2253" s="247"/>
      <c r="W2253" s="247"/>
      <c r="X2253" s="247"/>
      <c r="Y2253" s="247"/>
      <c r="Z2253" s="247"/>
      <c r="AA2253" s="247"/>
      <c r="AB2253" s="247"/>
      <c r="AC2253" s="248">
        <v>221.66</v>
      </c>
      <c r="AD2253" s="248"/>
    </row>
    <row r="2254" spans="1:30">
      <c r="B2254" s="229" t="s">
        <v>1999</v>
      </c>
      <c r="C2254" s="229"/>
      <c r="D2254" s="229"/>
      <c r="F2254" s="229" t="s">
        <v>1614</v>
      </c>
      <c r="G2254" s="229"/>
      <c r="H2254" s="229"/>
      <c r="I2254" s="229"/>
      <c r="J2254" s="229" t="s">
        <v>465</v>
      </c>
      <c r="K2254" s="229"/>
      <c r="L2254" s="229"/>
      <c r="N2254" s="229" t="s">
        <v>466</v>
      </c>
      <c r="O2254" s="229"/>
      <c r="P2254" s="229"/>
      <c r="Q2254" s="229"/>
      <c r="R2254" s="229"/>
      <c r="S2254" s="229"/>
      <c r="T2254" s="229"/>
      <c r="U2254" s="229"/>
      <c r="V2254" s="229"/>
      <c r="W2254" s="229"/>
      <c r="X2254" s="229"/>
      <c r="Y2254" s="229"/>
      <c r="Z2254" s="229"/>
      <c r="AA2254" s="229"/>
      <c r="AC2254" s="249">
        <v>2158.1999999999998</v>
      </c>
      <c r="AD2254" s="249"/>
    </row>
    <row r="2255" spans="1:30">
      <c r="C2255" s="169" t="s">
        <v>2</v>
      </c>
      <c r="G2255" s="169" t="s">
        <v>2</v>
      </c>
      <c r="K2255" s="169" t="s">
        <v>2</v>
      </c>
      <c r="O2255" s="247" t="s">
        <v>2778</v>
      </c>
      <c r="P2255" s="247"/>
      <c r="Q2255" s="247"/>
      <c r="R2255" s="247"/>
      <c r="S2255" s="247"/>
      <c r="T2255" s="247"/>
      <c r="U2255" s="247"/>
      <c r="V2255" s="247"/>
      <c r="W2255" s="247"/>
      <c r="X2255" s="247"/>
      <c r="Y2255" s="247"/>
      <c r="Z2255" s="247"/>
      <c r="AA2255" s="247"/>
      <c r="AB2255" s="247"/>
      <c r="AC2255" s="248">
        <v>1438.8</v>
      </c>
      <c r="AD2255" s="248"/>
    </row>
    <row r="2256" spans="1:30">
      <c r="C2256" s="169" t="s">
        <v>2</v>
      </c>
      <c r="G2256" s="169" t="s">
        <v>2</v>
      </c>
      <c r="K2256" s="169" t="s">
        <v>2</v>
      </c>
      <c r="O2256" s="247" t="s">
        <v>2779</v>
      </c>
      <c r="P2256" s="247"/>
      <c r="Q2256" s="247"/>
      <c r="R2256" s="247"/>
      <c r="S2256" s="247"/>
      <c r="T2256" s="247"/>
      <c r="U2256" s="247"/>
      <c r="V2256" s="247"/>
      <c r="W2256" s="247"/>
      <c r="X2256" s="247"/>
      <c r="Y2256" s="247"/>
      <c r="Z2256" s="247"/>
      <c r="AA2256" s="247"/>
      <c r="AB2256" s="247"/>
      <c r="AC2256" s="248">
        <v>719.4</v>
      </c>
      <c r="AD2256" s="248"/>
    </row>
    <row r="2257" spans="2:30">
      <c r="B2257" s="229" t="s">
        <v>2780</v>
      </c>
      <c r="C2257" s="229"/>
      <c r="D2257" s="229"/>
      <c r="F2257" s="229" t="s">
        <v>1614</v>
      </c>
      <c r="G2257" s="229"/>
      <c r="H2257" s="229"/>
      <c r="I2257" s="229"/>
      <c r="J2257" s="229" t="s">
        <v>715</v>
      </c>
      <c r="K2257" s="229"/>
      <c r="L2257" s="229"/>
      <c r="N2257" s="229" t="s">
        <v>716</v>
      </c>
      <c r="O2257" s="229"/>
      <c r="P2257" s="229"/>
      <c r="Q2257" s="229"/>
      <c r="R2257" s="229"/>
      <c r="S2257" s="229"/>
      <c r="T2257" s="229"/>
      <c r="U2257" s="229"/>
      <c r="V2257" s="229"/>
      <c r="W2257" s="229"/>
      <c r="X2257" s="229"/>
      <c r="Y2257" s="229"/>
      <c r="Z2257" s="229"/>
      <c r="AA2257" s="229"/>
      <c r="AC2257" s="249">
        <v>22064</v>
      </c>
      <c r="AD2257" s="249"/>
    </row>
    <row r="2258" spans="2:30">
      <c r="C2258" s="169" t="s">
        <v>2</v>
      </c>
      <c r="G2258" s="169" t="s">
        <v>2</v>
      </c>
      <c r="K2258" s="169" t="s">
        <v>2</v>
      </c>
      <c r="O2258" s="247" t="s">
        <v>2781</v>
      </c>
      <c r="P2258" s="247"/>
      <c r="Q2258" s="247"/>
      <c r="R2258" s="247"/>
      <c r="S2258" s="247"/>
      <c r="T2258" s="247"/>
      <c r="U2258" s="247"/>
      <c r="V2258" s="247"/>
      <c r="W2258" s="247"/>
      <c r="X2258" s="247"/>
      <c r="Y2258" s="247"/>
      <c r="Z2258" s="247"/>
      <c r="AA2258" s="247"/>
      <c r="AB2258" s="247"/>
      <c r="AC2258" s="248">
        <v>4968</v>
      </c>
      <c r="AD2258" s="248"/>
    </row>
    <row r="2259" spans="2:30">
      <c r="C2259" s="169" t="s">
        <v>2</v>
      </c>
      <c r="G2259" s="169" t="s">
        <v>2</v>
      </c>
      <c r="K2259" s="169" t="s">
        <v>2</v>
      </c>
      <c r="O2259" s="247" t="s">
        <v>2782</v>
      </c>
      <c r="P2259" s="247"/>
      <c r="Q2259" s="247"/>
      <c r="R2259" s="247"/>
      <c r="S2259" s="247"/>
      <c r="T2259" s="247"/>
      <c r="U2259" s="247"/>
      <c r="V2259" s="247"/>
      <c r="W2259" s="247"/>
      <c r="X2259" s="247"/>
      <c r="Y2259" s="247"/>
      <c r="Z2259" s="247"/>
      <c r="AA2259" s="247"/>
      <c r="AB2259" s="247"/>
      <c r="AC2259" s="248">
        <v>7496</v>
      </c>
      <c r="AD2259" s="248"/>
    </row>
    <row r="2260" spans="2:30">
      <c r="C2260" s="169" t="s">
        <v>2</v>
      </c>
      <c r="G2260" s="169" t="s">
        <v>2</v>
      </c>
      <c r="K2260" s="169" t="s">
        <v>2</v>
      </c>
      <c r="O2260" s="247" t="s">
        <v>2782</v>
      </c>
      <c r="P2260" s="247"/>
      <c r="Q2260" s="247"/>
      <c r="R2260" s="247"/>
      <c r="S2260" s="247"/>
      <c r="T2260" s="247"/>
      <c r="U2260" s="247"/>
      <c r="V2260" s="247"/>
      <c r="W2260" s="247"/>
      <c r="X2260" s="247"/>
      <c r="Y2260" s="247"/>
      <c r="Z2260" s="247"/>
      <c r="AA2260" s="247"/>
      <c r="AB2260" s="247"/>
      <c r="AC2260" s="248">
        <v>4800</v>
      </c>
      <c r="AD2260" s="248"/>
    </row>
    <row r="2261" spans="2:30">
      <c r="C2261" s="169" t="s">
        <v>2</v>
      </c>
      <c r="G2261" s="169" t="s">
        <v>2</v>
      </c>
      <c r="K2261" s="169" t="s">
        <v>2</v>
      </c>
      <c r="O2261" s="247" t="s">
        <v>2781</v>
      </c>
      <c r="P2261" s="247"/>
      <c r="Q2261" s="247"/>
      <c r="R2261" s="247"/>
      <c r="S2261" s="247"/>
      <c r="T2261" s="247"/>
      <c r="U2261" s="247"/>
      <c r="V2261" s="247"/>
      <c r="W2261" s="247"/>
      <c r="X2261" s="247"/>
      <c r="Y2261" s="247"/>
      <c r="Z2261" s="247"/>
      <c r="AA2261" s="247"/>
      <c r="AB2261" s="247"/>
      <c r="AC2261" s="248">
        <v>4800</v>
      </c>
      <c r="AD2261" s="248"/>
    </row>
    <row r="2262" spans="2:30">
      <c r="B2262" s="229" t="s">
        <v>2783</v>
      </c>
      <c r="C2262" s="229"/>
      <c r="D2262" s="229"/>
      <c r="F2262" s="229" t="s">
        <v>1614</v>
      </c>
      <c r="G2262" s="229"/>
      <c r="H2262" s="229"/>
      <c r="I2262" s="229"/>
      <c r="J2262" s="229" t="s">
        <v>717</v>
      </c>
      <c r="K2262" s="229"/>
      <c r="L2262" s="229"/>
      <c r="N2262" s="229" t="s">
        <v>718</v>
      </c>
      <c r="O2262" s="229"/>
      <c r="P2262" s="229"/>
      <c r="Q2262" s="229"/>
      <c r="R2262" s="229"/>
      <c r="S2262" s="229"/>
      <c r="T2262" s="229"/>
      <c r="U2262" s="229"/>
      <c r="V2262" s="229"/>
      <c r="W2262" s="229"/>
      <c r="X2262" s="229"/>
      <c r="Y2262" s="229"/>
      <c r="Z2262" s="229"/>
      <c r="AA2262" s="229"/>
      <c r="AC2262" s="249">
        <v>57</v>
      </c>
      <c r="AD2262" s="249"/>
    </row>
    <row r="2263" spans="2:30">
      <c r="C2263" s="169" t="s">
        <v>2</v>
      </c>
      <c r="G2263" s="169" t="s">
        <v>2</v>
      </c>
      <c r="K2263" s="169" t="s">
        <v>2</v>
      </c>
      <c r="O2263" s="247" t="s">
        <v>719</v>
      </c>
      <c r="P2263" s="247"/>
      <c r="Q2263" s="247"/>
      <c r="R2263" s="247"/>
      <c r="S2263" s="247"/>
      <c r="T2263" s="247"/>
      <c r="U2263" s="247"/>
      <c r="V2263" s="247"/>
      <c r="W2263" s="247"/>
      <c r="X2263" s="247"/>
      <c r="Y2263" s="247"/>
      <c r="Z2263" s="247"/>
      <c r="AA2263" s="247"/>
      <c r="AB2263" s="247"/>
    </row>
    <row r="2264" spans="2:30">
      <c r="B2264" s="229" t="s">
        <v>2784</v>
      </c>
      <c r="C2264" s="229"/>
      <c r="D2264" s="229"/>
      <c r="F2264" s="229" t="s">
        <v>1614</v>
      </c>
      <c r="G2264" s="229"/>
      <c r="H2264" s="229"/>
      <c r="I2264" s="229"/>
      <c r="J2264" s="229" t="s">
        <v>713</v>
      </c>
      <c r="K2264" s="229"/>
      <c r="L2264" s="229"/>
      <c r="N2264" s="229" t="s">
        <v>714</v>
      </c>
      <c r="O2264" s="229"/>
      <c r="P2264" s="229"/>
      <c r="Q2264" s="229"/>
      <c r="R2264" s="229"/>
      <c r="S2264" s="229"/>
      <c r="T2264" s="229"/>
      <c r="U2264" s="229"/>
      <c r="V2264" s="229"/>
      <c r="W2264" s="229"/>
      <c r="X2264" s="229"/>
      <c r="Y2264" s="229"/>
      <c r="Z2264" s="229"/>
      <c r="AA2264" s="229"/>
      <c r="AC2264" s="249">
        <v>63.83</v>
      </c>
      <c r="AD2264" s="249"/>
    </row>
    <row r="2265" spans="2:30">
      <c r="C2265" s="169" t="s">
        <v>2</v>
      </c>
      <c r="G2265" s="169" t="s">
        <v>2</v>
      </c>
      <c r="K2265" s="169" t="s">
        <v>2</v>
      </c>
      <c r="O2265" s="247" t="s">
        <v>558</v>
      </c>
      <c r="P2265" s="247"/>
      <c r="Q2265" s="247"/>
      <c r="R2265" s="247"/>
      <c r="S2265" s="247"/>
      <c r="T2265" s="247"/>
      <c r="U2265" s="247"/>
      <c r="V2265" s="247"/>
      <c r="W2265" s="247"/>
      <c r="X2265" s="247"/>
      <c r="Y2265" s="247"/>
      <c r="Z2265" s="247"/>
      <c r="AA2265" s="247"/>
      <c r="AB2265" s="247"/>
    </row>
    <row r="2266" spans="2:30">
      <c r="B2266" s="229" t="s">
        <v>2785</v>
      </c>
      <c r="C2266" s="229"/>
      <c r="D2266" s="229"/>
      <c r="F2266" s="229" t="s">
        <v>1614</v>
      </c>
      <c r="G2266" s="229"/>
      <c r="H2266" s="229"/>
      <c r="I2266" s="229"/>
      <c r="J2266" s="229" t="s">
        <v>2786</v>
      </c>
      <c r="K2266" s="229"/>
      <c r="L2266" s="229"/>
      <c r="N2266" s="229" t="s">
        <v>2787</v>
      </c>
      <c r="O2266" s="229"/>
      <c r="P2266" s="229"/>
      <c r="Q2266" s="229"/>
      <c r="R2266" s="229"/>
      <c r="S2266" s="229"/>
      <c r="T2266" s="229"/>
      <c r="U2266" s="229"/>
      <c r="V2266" s="229"/>
      <c r="W2266" s="229"/>
      <c r="X2266" s="229"/>
      <c r="Y2266" s="229"/>
      <c r="Z2266" s="229"/>
      <c r="AA2266" s="229"/>
      <c r="AC2266" s="249">
        <v>361.68</v>
      </c>
      <c r="AD2266" s="249"/>
    </row>
    <row r="2267" spans="2:30">
      <c r="C2267" s="169" t="s">
        <v>2</v>
      </c>
      <c r="G2267" s="169" t="s">
        <v>2</v>
      </c>
      <c r="K2267" s="169" t="s">
        <v>2</v>
      </c>
      <c r="O2267" s="247" t="s">
        <v>558</v>
      </c>
      <c r="P2267" s="247"/>
      <c r="Q2267" s="247"/>
      <c r="R2267" s="247"/>
      <c r="S2267" s="247"/>
      <c r="T2267" s="247"/>
      <c r="U2267" s="247"/>
      <c r="V2267" s="247"/>
      <c r="W2267" s="247"/>
      <c r="X2267" s="247"/>
      <c r="Y2267" s="247"/>
      <c r="Z2267" s="247"/>
      <c r="AA2267" s="247"/>
      <c r="AB2267" s="247"/>
    </row>
    <row r="2268" spans="2:30">
      <c r="B2268" s="229" t="s">
        <v>2103</v>
      </c>
      <c r="C2268" s="229"/>
      <c r="D2268" s="229"/>
      <c r="F2268" s="229" t="s">
        <v>1693</v>
      </c>
      <c r="G2268" s="229"/>
      <c r="H2268" s="229"/>
      <c r="I2268" s="229"/>
      <c r="J2268" s="229" t="s">
        <v>465</v>
      </c>
      <c r="K2268" s="229"/>
      <c r="L2268" s="229"/>
      <c r="N2268" s="229" t="s">
        <v>466</v>
      </c>
      <c r="O2268" s="229"/>
      <c r="P2268" s="229"/>
      <c r="Q2268" s="229"/>
      <c r="R2268" s="229"/>
      <c r="S2268" s="229"/>
      <c r="T2268" s="229"/>
      <c r="U2268" s="229"/>
      <c r="V2268" s="229"/>
      <c r="W2268" s="229"/>
      <c r="X2268" s="229"/>
      <c r="Y2268" s="229"/>
      <c r="Z2268" s="229"/>
      <c r="AA2268" s="229"/>
      <c r="AC2268" s="249">
        <v>46.14</v>
      </c>
      <c r="AD2268" s="249"/>
    </row>
    <row r="2269" spans="2:30">
      <c r="C2269" s="169" t="s">
        <v>2</v>
      </c>
      <c r="G2269" s="169" t="s">
        <v>2</v>
      </c>
      <c r="K2269" s="169" t="s">
        <v>2</v>
      </c>
      <c r="O2269" s="247" t="s">
        <v>2788</v>
      </c>
      <c r="P2269" s="247"/>
      <c r="Q2269" s="247"/>
      <c r="R2269" s="247"/>
      <c r="S2269" s="247"/>
      <c r="T2269" s="247"/>
      <c r="U2269" s="247"/>
      <c r="V2269" s="247"/>
      <c r="W2269" s="247"/>
      <c r="X2269" s="247"/>
      <c r="Y2269" s="247"/>
      <c r="Z2269" s="247"/>
      <c r="AA2269" s="247"/>
      <c r="AB2269" s="247"/>
    </row>
    <row r="2270" spans="2:30">
      <c r="B2270" s="229" t="s">
        <v>2123</v>
      </c>
      <c r="C2270" s="229"/>
      <c r="D2270" s="229"/>
      <c r="F2270" s="229" t="s">
        <v>1693</v>
      </c>
      <c r="G2270" s="229"/>
      <c r="H2270" s="229"/>
      <c r="I2270" s="229"/>
      <c r="J2270" s="229" t="s">
        <v>564</v>
      </c>
      <c r="K2270" s="229"/>
      <c r="L2270" s="229"/>
      <c r="N2270" s="229" t="s">
        <v>565</v>
      </c>
      <c r="O2270" s="229"/>
      <c r="P2270" s="229"/>
      <c r="Q2270" s="229"/>
      <c r="R2270" s="229"/>
      <c r="S2270" s="229"/>
      <c r="T2270" s="229"/>
      <c r="U2270" s="229"/>
      <c r="V2270" s="229"/>
      <c r="W2270" s="229"/>
      <c r="X2270" s="229"/>
      <c r="Y2270" s="229"/>
      <c r="Z2270" s="229"/>
      <c r="AA2270" s="229"/>
      <c r="AC2270" s="249">
        <v>1668.32</v>
      </c>
      <c r="AD2270" s="249"/>
    </row>
    <row r="2271" spans="2:30">
      <c r="C2271" s="169" t="s">
        <v>2</v>
      </c>
      <c r="G2271" s="169" t="s">
        <v>2</v>
      </c>
      <c r="K2271" s="169" t="s">
        <v>2</v>
      </c>
      <c r="O2271" s="247" t="s">
        <v>2124</v>
      </c>
      <c r="P2271" s="247"/>
      <c r="Q2271" s="247"/>
      <c r="R2271" s="247"/>
      <c r="S2271" s="247"/>
      <c r="T2271" s="247"/>
      <c r="U2271" s="247"/>
      <c r="V2271" s="247"/>
      <c r="W2271" s="247"/>
      <c r="X2271" s="247"/>
      <c r="Y2271" s="247"/>
      <c r="Z2271" s="247"/>
      <c r="AA2271" s="247"/>
      <c r="AB2271" s="247"/>
    </row>
    <row r="2272" spans="2:30">
      <c r="B2272" s="229" t="s">
        <v>2789</v>
      </c>
      <c r="C2272" s="229"/>
      <c r="D2272" s="229"/>
      <c r="F2272" s="229" t="s">
        <v>1693</v>
      </c>
      <c r="G2272" s="229"/>
      <c r="H2272" s="229"/>
      <c r="I2272" s="229"/>
      <c r="J2272" s="229" t="s">
        <v>717</v>
      </c>
      <c r="K2272" s="229"/>
      <c r="L2272" s="229"/>
      <c r="N2272" s="229" t="s">
        <v>718</v>
      </c>
      <c r="O2272" s="229"/>
      <c r="P2272" s="229"/>
      <c r="Q2272" s="229"/>
      <c r="R2272" s="229"/>
      <c r="S2272" s="229"/>
      <c r="T2272" s="229"/>
      <c r="U2272" s="229"/>
      <c r="V2272" s="229"/>
      <c r="W2272" s="229"/>
      <c r="X2272" s="229"/>
      <c r="Y2272" s="229"/>
      <c r="Z2272" s="229"/>
      <c r="AA2272" s="229"/>
      <c r="AC2272" s="249">
        <v>1101.5</v>
      </c>
      <c r="AD2272" s="249"/>
    </row>
    <row r="2273" spans="3:30">
      <c r="C2273" s="169" t="s">
        <v>2</v>
      </c>
      <c r="G2273" s="169" t="s">
        <v>2</v>
      </c>
      <c r="K2273" s="169" t="s">
        <v>2</v>
      </c>
      <c r="O2273" s="247" t="s">
        <v>2790</v>
      </c>
      <c r="P2273" s="247"/>
      <c r="Q2273" s="247"/>
      <c r="R2273" s="247"/>
      <c r="S2273" s="247"/>
      <c r="T2273" s="247"/>
      <c r="U2273" s="247"/>
      <c r="V2273" s="247"/>
      <c r="W2273" s="247"/>
      <c r="X2273" s="247"/>
      <c r="Y2273" s="247"/>
      <c r="Z2273" s="247"/>
      <c r="AA2273" s="247"/>
      <c r="AB2273" s="247"/>
      <c r="AC2273" s="248">
        <v>275</v>
      </c>
      <c r="AD2273" s="248"/>
    </row>
    <row r="2274" spans="3:30">
      <c r="C2274" s="169" t="s">
        <v>2</v>
      </c>
      <c r="G2274" s="169" t="s">
        <v>2</v>
      </c>
      <c r="K2274" s="169" t="s">
        <v>2</v>
      </c>
      <c r="O2274" s="247" t="s">
        <v>719</v>
      </c>
      <c r="P2274" s="247"/>
      <c r="Q2274" s="247"/>
      <c r="R2274" s="247"/>
      <c r="S2274" s="247"/>
      <c r="T2274" s="247"/>
      <c r="U2274" s="247"/>
      <c r="V2274" s="247"/>
      <c r="W2274" s="247"/>
      <c r="X2274" s="247"/>
      <c r="Y2274" s="247"/>
      <c r="Z2274" s="247"/>
      <c r="AA2274" s="247"/>
      <c r="AB2274" s="247"/>
      <c r="AC2274" s="248">
        <v>26</v>
      </c>
      <c r="AD2274" s="248"/>
    </row>
    <row r="2275" spans="3:30">
      <c r="C2275" s="169" t="s">
        <v>2</v>
      </c>
      <c r="G2275" s="169" t="s">
        <v>2</v>
      </c>
      <c r="K2275" s="169" t="s">
        <v>2</v>
      </c>
      <c r="O2275" s="247" t="s">
        <v>719</v>
      </c>
      <c r="P2275" s="247"/>
      <c r="Q2275" s="247"/>
      <c r="R2275" s="247"/>
      <c r="S2275" s="247"/>
      <c r="T2275" s="247"/>
      <c r="U2275" s="247"/>
      <c r="V2275" s="247"/>
      <c r="W2275" s="247"/>
      <c r="X2275" s="247"/>
      <c r="Y2275" s="247"/>
      <c r="Z2275" s="247"/>
      <c r="AA2275" s="247"/>
      <c r="AB2275" s="247"/>
      <c r="AC2275" s="248">
        <v>46.75</v>
      </c>
      <c r="AD2275" s="248"/>
    </row>
    <row r="2276" spans="3:30">
      <c r="C2276" s="169" t="s">
        <v>2</v>
      </c>
      <c r="G2276" s="169" t="s">
        <v>2</v>
      </c>
      <c r="K2276" s="169" t="s">
        <v>2</v>
      </c>
      <c r="O2276" s="247" t="s">
        <v>719</v>
      </c>
      <c r="P2276" s="247"/>
      <c r="Q2276" s="247"/>
      <c r="R2276" s="247"/>
      <c r="S2276" s="247"/>
      <c r="T2276" s="247"/>
      <c r="U2276" s="247"/>
      <c r="V2276" s="247"/>
      <c r="W2276" s="247"/>
      <c r="X2276" s="247"/>
      <c r="Y2276" s="247"/>
      <c r="Z2276" s="247"/>
      <c r="AA2276" s="247"/>
      <c r="AB2276" s="247"/>
      <c r="AC2276" s="248">
        <v>26</v>
      </c>
      <c r="AD2276" s="248"/>
    </row>
    <row r="2277" spans="3:30">
      <c r="C2277" s="169" t="s">
        <v>2</v>
      </c>
      <c r="G2277" s="169" t="s">
        <v>2</v>
      </c>
      <c r="K2277" s="169" t="s">
        <v>2</v>
      </c>
      <c r="O2277" s="247" t="s">
        <v>719</v>
      </c>
      <c r="P2277" s="247"/>
      <c r="Q2277" s="247"/>
      <c r="R2277" s="247"/>
      <c r="S2277" s="247"/>
      <c r="T2277" s="247"/>
      <c r="U2277" s="247"/>
      <c r="V2277" s="247"/>
      <c r="W2277" s="247"/>
      <c r="X2277" s="247"/>
      <c r="Y2277" s="247"/>
      <c r="Z2277" s="247"/>
      <c r="AA2277" s="247"/>
      <c r="AB2277" s="247"/>
      <c r="AC2277" s="248">
        <v>15.75</v>
      </c>
      <c r="AD2277" s="248"/>
    </row>
    <row r="2278" spans="3:30">
      <c r="C2278" s="169" t="s">
        <v>2</v>
      </c>
      <c r="G2278" s="169" t="s">
        <v>2</v>
      </c>
      <c r="K2278" s="169" t="s">
        <v>2</v>
      </c>
      <c r="O2278" s="247" t="s">
        <v>719</v>
      </c>
      <c r="P2278" s="247"/>
      <c r="Q2278" s="247"/>
      <c r="R2278" s="247"/>
      <c r="S2278" s="247"/>
      <c r="T2278" s="247"/>
      <c r="U2278" s="247"/>
      <c r="V2278" s="247"/>
      <c r="W2278" s="247"/>
      <c r="X2278" s="247"/>
      <c r="Y2278" s="247"/>
      <c r="Z2278" s="247"/>
      <c r="AA2278" s="247"/>
      <c r="AB2278" s="247"/>
      <c r="AC2278" s="248">
        <v>15.75</v>
      </c>
      <c r="AD2278" s="248"/>
    </row>
    <row r="2279" spans="3:30">
      <c r="C2279" s="169" t="s">
        <v>2</v>
      </c>
      <c r="G2279" s="169" t="s">
        <v>2</v>
      </c>
      <c r="K2279" s="169" t="s">
        <v>2</v>
      </c>
      <c r="O2279" s="247" t="s">
        <v>719</v>
      </c>
      <c r="P2279" s="247"/>
      <c r="Q2279" s="247"/>
      <c r="R2279" s="247"/>
      <c r="S2279" s="247"/>
      <c r="T2279" s="247"/>
      <c r="U2279" s="247"/>
      <c r="V2279" s="247"/>
      <c r="W2279" s="247"/>
      <c r="X2279" s="247"/>
      <c r="Y2279" s="247"/>
      <c r="Z2279" s="247"/>
      <c r="AA2279" s="247"/>
      <c r="AB2279" s="247"/>
      <c r="AC2279" s="248">
        <v>41.5</v>
      </c>
      <c r="AD2279" s="248"/>
    </row>
    <row r="2280" spans="3:30">
      <c r="C2280" s="169" t="s">
        <v>2</v>
      </c>
      <c r="G2280" s="169" t="s">
        <v>2</v>
      </c>
      <c r="K2280" s="169" t="s">
        <v>2</v>
      </c>
      <c r="O2280" s="247" t="s">
        <v>719</v>
      </c>
      <c r="P2280" s="247"/>
      <c r="Q2280" s="247"/>
      <c r="R2280" s="247"/>
      <c r="S2280" s="247"/>
      <c r="T2280" s="247"/>
      <c r="U2280" s="247"/>
      <c r="V2280" s="247"/>
      <c r="W2280" s="247"/>
      <c r="X2280" s="247"/>
      <c r="Y2280" s="247"/>
      <c r="Z2280" s="247"/>
      <c r="AA2280" s="247"/>
      <c r="AB2280" s="247"/>
      <c r="AC2280" s="248">
        <v>41.5</v>
      </c>
      <c r="AD2280" s="248"/>
    </row>
    <row r="2281" spans="3:30">
      <c r="C2281" s="169" t="s">
        <v>2</v>
      </c>
      <c r="G2281" s="169" t="s">
        <v>2</v>
      </c>
      <c r="K2281" s="169" t="s">
        <v>2</v>
      </c>
      <c r="O2281" s="247" t="s">
        <v>719</v>
      </c>
      <c r="P2281" s="247"/>
      <c r="Q2281" s="247"/>
      <c r="R2281" s="247"/>
      <c r="S2281" s="247"/>
      <c r="T2281" s="247"/>
      <c r="U2281" s="247"/>
      <c r="V2281" s="247"/>
      <c r="W2281" s="247"/>
      <c r="X2281" s="247"/>
      <c r="Y2281" s="247"/>
      <c r="Z2281" s="247"/>
      <c r="AA2281" s="247"/>
      <c r="AB2281" s="247"/>
      <c r="AC2281" s="248">
        <v>30</v>
      </c>
      <c r="AD2281" s="248"/>
    </row>
    <row r="2282" spans="3:30">
      <c r="C2282" s="169" t="s">
        <v>2</v>
      </c>
      <c r="G2282" s="169" t="s">
        <v>2</v>
      </c>
      <c r="K2282" s="169" t="s">
        <v>2</v>
      </c>
      <c r="O2282" s="247" t="s">
        <v>719</v>
      </c>
      <c r="P2282" s="247"/>
      <c r="Q2282" s="247"/>
      <c r="R2282" s="247"/>
      <c r="S2282" s="247"/>
      <c r="T2282" s="247"/>
      <c r="U2282" s="247"/>
      <c r="V2282" s="247"/>
      <c r="W2282" s="247"/>
      <c r="X2282" s="247"/>
      <c r="Y2282" s="247"/>
      <c r="Z2282" s="247"/>
      <c r="AA2282" s="247"/>
      <c r="AB2282" s="247"/>
      <c r="AC2282" s="248">
        <v>36.25</v>
      </c>
      <c r="AD2282" s="248"/>
    </row>
    <row r="2283" spans="3:30">
      <c r="C2283" s="169" t="s">
        <v>2</v>
      </c>
      <c r="G2283" s="169" t="s">
        <v>2</v>
      </c>
      <c r="K2283" s="169" t="s">
        <v>2</v>
      </c>
      <c r="O2283" s="247" t="s">
        <v>719</v>
      </c>
      <c r="P2283" s="247"/>
      <c r="Q2283" s="247"/>
      <c r="R2283" s="247"/>
      <c r="S2283" s="247"/>
      <c r="T2283" s="247"/>
      <c r="U2283" s="247"/>
      <c r="V2283" s="247"/>
      <c r="W2283" s="247"/>
      <c r="X2283" s="247"/>
      <c r="Y2283" s="247"/>
      <c r="Z2283" s="247"/>
      <c r="AA2283" s="247"/>
      <c r="AB2283" s="247"/>
      <c r="AC2283" s="248">
        <v>232.75</v>
      </c>
      <c r="AD2283" s="248"/>
    </row>
    <row r="2284" spans="3:30">
      <c r="C2284" s="169" t="s">
        <v>2</v>
      </c>
      <c r="G2284" s="169" t="s">
        <v>2</v>
      </c>
      <c r="K2284" s="169" t="s">
        <v>2</v>
      </c>
      <c r="O2284" s="247" t="s">
        <v>719</v>
      </c>
      <c r="P2284" s="247"/>
      <c r="Q2284" s="247"/>
      <c r="R2284" s="247"/>
      <c r="S2284" s="247"/>
      <c r="T2284" s="247"/>
      <c r="U2284" s="247"/>
      <c r="V2284" s="247"/>
      <c r="W2284" s="247"/>
      <c r="X2284" s="247"/>
      <c r="Y2284" s="247"/>
      <c r="Z2284" s="247"/>
      <c r="AA2284" s="247"/>
      <c r="AB2284" s="247"/>
      <c r="AC2284" s="248">
        <v>66</v>
      </c>
      <c r="AD2284" s="248"/>
    </row>
    <row r="2285" spans="3:30">
      <c r="C2285" s="169" t="s">
        <v>2</v>
      </c>
      <c r="G2285" s="169" t="s">
        <v>2</v>
      </c>
      <c r="K2285" s="169" t="s">
        <v>2</v>
      </c>
      <c r="O2285" s="247" t="s">
        <v>719</v>
      </c>
      <c r="P2285" s="247"/>
      <c r="Q2285" s="247"/>
      <c r="R2285" s="247"/>
      <c r="S2285" s="247"/>
      <c r="T2285" s="247"/>
      <c r="U2285" s="247"/>
      <c r="V2285" s="247"/>
      <c r="W2285" s="247"/>
      <c r="X2285" s="247"/>
      <c r="Y2285" s="247"/>
      <c r="Z2285" s="247"/>
      <c r="AA2285" s="247"/>
      <c r="AB2285" s="247"/>
      <c r="AC2285" s="248">
        <v>35</v>
      </c>
      <c r="AD2285" s="248"/>
    </row>
    <row r="2286" spans="3:30">
      <c r="C2286" s="169" t="s">
        <v>2</v>
      </c>
      <c r="G2286" s="169" t="s">
        <v>2</v>
      </c>
      <c r="K2286" s="169" t="s">
        <v>2</v>
      </c>
      <c r="O2286" s="247" t="s">
        <v>719</v>
      </c>
      <c r="P2286" s="247"/>
      <c r="Q2286" s="247"/>
      <c r="R2286" s="247"/>
      <c r="S2286" s="247"/>
      <c r="T2286" s="247"/>
      <c r="U2286" s="247"/>
      <c r="V2286" s="247"/>
      <c r="W2286" s="247"/>
      <c r="X2286" s="247"/>
      <c r="Y2286" s="247"/>
      <c r="Z2286" s="247"/>
      <c r="AA2286" s="247"/>
      <c r="AB2286" s="247"/>
      <c r="AC2286" s="248">
        <v>60</v>
      </c>
      <c r="AD2286" s="248"/>
    </row>
    <row r="2287" spans="3:30">
      <c r="C2287" s="169" t="s">
        <v>2</v>
      </c>
      <c r="G2287" s="169" t="s">
        <v>2</v>
      </c>
      <c r="K2287" s="169" t="s">
        <v>2</v>
      </c>
      <c r="O2287" s="247" t="s">
        <v>719</v>
      </c>
      <c r="P2287" s="247"/>
      <c r="Q2287" s="247"/>
      <c r="R2287" s="247"/>
      <c r="S2287" s="247"/>
      <c r="T2287" s="247"/>
      <c r="U2287" s="247"/>
      <c r="V2287" s="247"/>
      <c r="W2287" s="247"/>
      <c r="X2287" s="247"/>
      <c r="Y2287" s="247"/>
      <c r="Z2287" s="247"/>
      <c r="AA2287" s="247"/>
      <c r="AB2287" s="247"/>
      <c r="AC2287" s="248">
        <v>63.25</v>
      </c>
      <c r="AD2287" s="248"/>
    </row>
    <row r="2288" spans="3:30">
      <c r="C2288" s="169" t="s">
        <v>2</v>
      </c>
      <c r="G2288" s="169" t="s">
        <v>2</v>
      </c>
      <c r="K2288" s="169" t="s">
        <v>2</v>
      </c>
      <c r="O2288" s="247" t="s">
        <v>719</v>
      </c>
      <c r="P2288" s="247"/>
      <c r="Q2288" s="247"/>
      <c r="R2288" s="247"/>
      <c r="S2288" s="247"/>
      <c r="T2288" s="247"/>
      <c r="U2288" s="247"/>
      <c r="V2288" s="247"/>
      <c r="W2288" s="247"/>
      <c r="X2288" s="247"/>
      <c r="Y2288" s="247"/>
      <c r="Z2288" s="247"/>
      <c r="AA2288" s="247"/>
      <c r="AB2288" s="247"/>
      <c r="AC2288" s="248">
        <v>90</v>
      </c>
      <c r="AD2288" s="248"/>
    </row>
    <row r="2289" spans="1:30">
      <c r="B2289" s="229" t="s">
        <v>2536</v>
      </c>
      <c r="C2289" s="229"/>
      <c r="D2289" s="229"/>
      <c r="F2289" s="229" t="s">
        <v>1693</v>
      </c>
      <c r="G2289" s="229"/>
      <c r="H2289" s="229"/>
      <c r="I2289" s="229"/>
      <c r="J2289" s="229" t="s">
        <v>608</v>
      </c>
      <c r="K2289" s="229"/>
      <c r="L2289" s="229"/>
      <c r="N2289" s="229" t="s">
        <v>609</v>
      </c>
      <c r="O2289" s="229"/>
      <c r="P2289" s="229"/>
      <c r="Q2289" s="229"/>
      <c r="R2289" s="229"/>
      <c r="S2289" s="229"/>
      <c r="T2289" s="229"/>
      <c r="U2289" s="229"/>
      <c r="V2289" s="229"/>
      <c r="W2289" s="229"/>
      <c r="X2289" s="229"/>
      <c r="Y2289" s="229"/>
      <c r="Z2289" s="229"/>
      <c r="AA2289" s="229"/>
      <c r="AC2289" s="249">
        <v>3688.68</v>
      </c>
      <c r="AD2289" s="249"/>
    </row>
    <row r="2290" spans="1:30">
      <c r="C2290" s="169" t="s">
        <v>2</v>
      </c>
      <c r="G2290" s="169" t="s">
        <v>2</v>
      </c>
      <c r="K2290" s="169" t="s">
        <v>2</v>
      </c>
      <c r="O2290" s="247" t="s">
        <v>2791</v>
      </c>
      <c r="P2290" s="247"/>
      <c r="Q2290" s="247"/>
      <c r="R2290" s="247"/>
      <c r="S2290" s="247"/>
      <c r="T2290" s="247"/>
      <c r="U2290" s="247"/>
      <c r="V2290" s="247"/>
      <c r="W2290" s="247"/>
      <c r="X2290" s="247"/>
      <c r="Y2290" s="247"/>
      <c r="Z2290" s="247"/>
      <c r="AA2290" s="247"/>
      <c r="AB2290" s="247"/>
      <c r="AC2290" s="248">
        <v>24.95</v>
      </c>
      <c r="AD2290" s="248"/>
    </row>
    <row r="2291" spans="1:30">
      <c r="C2291" s="169" t="s">
        <v>2</v>
      </c>
      <c r="G2291" s="169" t="s">
        <v>2</v>
      </c>
      <c r="K2291" s="169" t="s">
        <v>2</v>
      </c>
      <c r="O2291" s="247" t="s">
        <v>2792</v>
      </c>
      <c r="P2291" s="247"/>
      <c r="Q2291" s="247"/>
      <c r="R2291" s="247"/>
      <c r="S2291" s="247"/>
      <c r="T2291" s="247"/>
      <c r="U2291" s="247"/>
      <c r="V2291" s="247"/>
      <c r="W2291" s="247"/>
      <c r="X2291" s="247"/>
      <c r="Y2291" s="247"/>
      <c r="Z2291" s="247"/>
      <c r="AA2291" s="247"/>
      <c r="AB2291" s="247"/>
      <c r="AC2291" s="248">
        <v>106.6</v>
      </c>
      <c r="AD2291" s="248"/>
    </row>
    <row r="2292" spans="1:30">
      <c r="C2292" s="169" t="s">
        <v>2</v>
      </c>
      <c r="G2292" s="169" t="s">
        <v>2</v>
      </c>
      <c r="K2292" s="169" t="s">
        <v>2</v>
      </c>
      <c r="O2292" s="247" t="s">
        <v>2793</v>
      </c>
      <c r="P2292" s="247"/>
      <c r="Q2292" s="247"/>
      <c r="R2292" s="247"/>
      <c r="S2292" s="247"/>
      <c r="T2292" s="247"/>
      <c r="U2292" s="247"/>
      <c r="V2292" s="247"/>
      <c r="W2292" s="247"/>
      <c r="X2292" s="247"/>
      <c r="Y2292" s="247"/>
      <c r="Z2292" s="247"/>
      <c r="AA2292" s="247"/>
      <c r="AB2292" s="247"/>
      <c r="AC2292" s="248">
        <v>124.75</v>
      </c>
      <c r="AD2292" s="248"/>
    </row>
    <row r="2293" spans="1:30">
      <c r="C2293" s="169" t="s">
        <v>2</v>
      </c>
      <c r="G2293" s="169" t="s">
        <v>2</v>
      </c>
      <c r="K2293" s="169" t="s">
        <v>2</v>
      </c>
      <c r="O2293" s="247" t="s">
        <v>2794</v>
      </c>
      <c r="P2293" s="247"/>
      <c r="Q2293" s="247"/>
      <c r="R2293" s="247"/>
      <c r="S2293" s="247"/>
      <c r="T2293" s="247"/>
      <c r="U2293" s="247"/>
      <c r="V2293" s="247"/>
      <c r="W2293" s="247"/>
      <c r="X2293" s="247"/>
      <c r="Y2293" s="247"/>
      <c r="Z2293" s="247"/>
      <c r="AA2293" s="247"/>
      <c r="AB2293" s="247"/>
      <c r="AC2293" s="248">
        <v>210</v>
      </c>
      <c r="AD2293" s="248"/>
    </row>
    <row r="2294" spans="1:30">
      <c r="C2294" s="169" t="s">
        <v>2</v>
      </c>
      <c r="G2294" s="169" t="s">
        <v>2</v>
      </c>
      <c r="K2294" s="169" t="s">
        <v>2</v>
      </c>
      <c r="O2294" s="247" t="s">
        <v>2795</v>
      </c>
      <c r="P2294" s="247"/>
      <c r="Q2294" s="247"/>
      <c r="R2294" s="247"/>
      <c r="S2294" s="247"/>
      <c r="T2294" s="247"/>
      <c r="U2294" s="247"/>
      <c r="V2294" s="247"/>
      <c r="W2294" s="247"/>
      <c r="X2294" s="247"/>
      <c r="Y2294" s="247"/>
      <c r="Z2294" s="247"/>
      <c r="AA2294" s="247"/>
      <c r="AB2294" s="247"/>
      <c r="AC2294" s="248">
        <v>260.67</v>
      </c>
      <c r="AD2294" s="248"/>
    </row>
    <row r="2295" spans="1:30">
      <c r="C2295" s="169" t="s">
        <v>2</v>
      </c>
      <c r="G2295" s="169" t="s">
        <v>2</v>
      </c>
      <c r="K2295" s="169" t="s">
        <v>2</v>
      </c>
      <c r="O2295" s="247" t="s">
        <v>2796</v>
      </c>
      <c r="P2295" s="247"/>
      <c r="Q2295" s="247"/>
      <c r="R2295" s="247"/>
      <c r="S2295" s="247"/>
      <c r="T2295" s="247"/>
      <c r="U2295" s="247"/>
      <c r="V2295" s="247"/>
      <c r="W2295" s="247"/>
      <c r="X2295" s="247"/>
      <c r="Y2295" s="247"/>
      <c r="Z2295" s="247"/>
      <c r="AA2295" s="247"/>
      <c r="AB2295" s="247"/>
      <c r="AC2295" s="248">
        <v>385</v>
      </c>
      <c r="AD2295" s="248"/>
    </row>
    <row r="2296" spans="1:30">
      <c r="C2296" s="169" t="s">
        <v>2</v>
      </c>
      <c r="G2296" s="169" t="s">
        <v>2</v>
      </c>
      <c r="K2296" s="169" t="s">
        <v>2</v>
      </c>
      <c r="O2296" s="247" t="s">
        <v>2797</v>
      </c>
      <c r="P2296" s="247"/>
      <c r="Q2296" s="247"/>
      <c r="R2296" s="247"/>
      <c r="S2296" s="247"/>
      <c r="T2296" s="247"/>
      <c r="U2296" s="247"/>
      <c r="V2296" s="247"/>
      <c r="W2296" s="247"/>
      <c r="X2296" s="247"/>
      <c r="Y2296" s="247"/>
      <c r="Z2296" s="247"/>
      <c r="AA2296" s="247"/>
      <c r="AB2296" s="247"/>
      <c r="AC2296" s="248">
        <v>491.35</v>
      </c>
      <c r="AD2296" s="248"/>
    </row>
    <row r="2297" spans="1:30">
      <c r="C2297" s="169" t="s">
        <v>2</v>
      </c>
      <c r="G2297" s="169" t="s">
        <v>2</v>
      </c>
      <c r="K2297" s="169" t="s">
        <v>2</v>
      </c>
      <c r="O2297" s="247" t="s">
        <v>2798</v>
      </c>
      <c r="P2297" s="247"/>
      <c r="Q2297" s="247"/>
      <c r="R2297" s="247"/>
      <c r="S2297" s="247"/>
      <c r="T2297" s="247"/>
      <c r="U2297" s="247"/>
      <c r="V2297" s="247"/>
      <c r="W2297" s="247"/>
      <c r="X2297" s="247"/>
      <c r="Y2297" s="247"/>
      <c r="Z2297" s="247"/>
      <c r="AA2297" s="247"/>
      <c r="AB2297" s="247"/>
      <c r="AC2297" s="248">
        <v>2085.36</v>
      </c>
      <c r="AD2297" s="248"/>
    </row>
    <row r="2298" spans="1:30" ht="33.75" customHeight="1"/>
    <row r="2299" spans="1:30" ht="12" customHeight="1"/>
    <row r="2300" spans="1:30" ht="13.5" customHeight="1">
      <c r="A2300" s="227" t="s">
        <v>1568</v>
      </c>
      <c r="B2300" s="227"/>
      <c r="C2300" s="227"/>
      <c r="D2300" s="227"/>
      <c r="E2300" s="227"/>
      <c r="F2300" s="227"/>
      <c r="G2300" s="227"/>
      <c r="H2300" s="227"/>
      <c r="I2300" s="227"/>
      <c r="J2300" s="227"/>
      <c r="K2300" s="227"/>
      <c r="L2300" s="227"/>
      <c r="M2300" s="227"/>
      <c r="R2300" s="228" t="s">
        <v>2799</v>
      </c>
      <c r="S2300" s="228"/>
      <c r="T2300" s="228"/>
      <c r="U2300" s="228"/>
      <c r="V2300" s="228"/>
      <c r="W2300" s="228"/>
      <c r="X2300" s="228"/>
      <c r="Y2300" s="228"/>
      <c r="Z2300" s="228"/>
      <c r="AA2300" s="228"/>
      <c r="AB2300" s="228"/>
      <c r="AC2300" s="228"/>
      <c r="AD2300" s="228"/>
    </row>
    <row r="2301" spans="1:30" ht="25.5" customHeight="1">
      <c r="C2301" s="237" t="s">
        <v>347</v>
      </c>
      <c r="D2301" s="237"/>
      <c r="E2301" s="237"/>
      <c r="F2301" s="237"/>
      <c r="G2301" s="237"/>
      <c r="H2301" s="237"/>
      <c r="I2301" s="237"/>
      <c r="J2301" s="237"/>
      <c r="K2301" s="237"/>
      <c r="L2301" s="237"/>
      <c r="M2301" s="237"/>
      <c r="N2301" s="237"/>
      <c r="O2301" s="237"/>
      <c r="P2301" s="237"/>
      <c r="Q2301" s="237"/>
      <c r="R2301" s="237"/>
      <c r="S2301" s="237"/>
      <c r="T2301" s="237"/>
      <c r="U2301" s="237"/>
      <c r="V2301" s="237"/>
      <c r="W2301" s="237"/>
      <c r="X2301" s="237"/>
      <c r="Y2301" s="237"/>
      <c r="Z2301" s="237"/>
      <c r="AA2301" s="237"/>
      <c r="AB2301" s="237"/>
      <c r="AC2301" s="237"/>
    </row>
    <row r="2302" spans="1:30" ht="7.5" customHeight="1"/>
    <row r="2303" spans="1:30" ht="18.75" customHeight="1">
      <c r="I2303" s="243" t="s">
        <v>348</v>
      </c>
      <c r="J2303" s="243"/>
      <c r="K2303" s="243"/>
      <c r="L2303" s="243"/>
      <c r="M2303" s="243"/>
      <c r="N2303" s="243"/>
      <c r="O2303" s="243"/>
      <c r="P2303" s="243"/>
      <c r="S2303" s="244" t="s">
        <v>1517</v>
      </c>
      <c r="T2303" s="244"/>
      <c r="U2303" s="244"/>
      <c r="V2303" s="244"/>
      <c r="W2303" s="244"/>
      <c r="X2303" s="244"/>
      <c r="Y2303" s="244"/>
    </row>
    <row r="2304" spans="1:30" ht="6.75" customHeight="1"/>
    <row r="2305" spans="1:30" ht="14.25" customHeight="1">
      <c r="A2305" s="250" t="s">
        <v>696</v>
      </c>
      <c r="B2305" s="250"/>
      <c r="C2305" s="250"/>
      <c r="D2305" s="250"/>
      <c r="E2305" s="250"/>
      <c r="F2305" s="250"/>
      <c r="G2305" s="250"/>
      <c r="H2305" s="250"/>
      <c r="I2305" s="250"/>
      <c r="J2305" s="250"/>
      <c r="K2305" s="250"/>
      <c r="L2305" s="250"/>
      <c r="M2305" s="250"/>
      <c r="N2305" s="250"/>
      <c r="O2305" s="250"/>
    </row>
    <row r="2306" spans="1:30">
      <c r="B2306" s="251" t="s">
        <v>350</v>
      </c>
      <c r="C2306" s="251"/>
      <c r="D2306" s="251"/>
      <c r="F2306" s="251" t="s">
        <v>351</v>
      </c>
      <c r="G2306" s="251"/>
      <c r="H2306" s="251"/>
      <c r="I2306" s="251"/>
      <c r="J2306" s="251" t="s">
        <v>352</v>
      </c>
      <c r="K2306" s="251"/>
      <c r="L2306" s="251"/>
      <c r="N2306" s="251" t="s">
        <v>353</v>
      </c>
      <c r="O2306" s="251"/>
      <c r="P2306" s="251"/>
      <c r="Q2306" s="251"/>
      <c r="R2306" s="251"/>
      <c r="S2306" s="251"/>
      <c r="T2306" s="251"/>
      <c r="U2306" s="251"/>
      <c r="V2306" s="251"/>
      <c r="W2306" s="251"/>
      <c r="X2306" s="251"/>
      <c r="Y2306" s="251"/>
      <c r="Z2306" s="251"/>
      <c r="AA2306" s="251"/>
      <c r="AC2306" s="252" t="s">
        <v>354</v>
      </c>
      <c r="AD2306" s="252"/>
    </row>
    <row r="2307" spans="1:30">
      <c r="B2307" s="229" t="s">
        <v>2231</v>
      </c>
      <c r="C2307" s="229"/>
      <c r="D2307" s="229"/>
      <c r="F2307" s="229" t="s">
        <v>1787</v>
      </c>
      <c r="G2307" s="229"/>
      <c r="H2307" s="229"/>
      <c r="I2307" s="229"/>
      <c r="J2307" s="229" t="s">
        <v>608</v>
      </c>
      <c r="K2307" s="229"/>
      <c r="L2307" s="229"/>
      <c r="N2307" s="229" t="s">
        <v>609</v>
      </c>
      <c r="O2307" s="229"/>
      <c r="P2307" s="229"/>
      <c r="Q2307" s="229"/>
      <c r="R2307" s="229"/>
      <c r="S2307" s="229"/>
      <c r="T2307" s="229"/>
      <c r="U2307" s="229"/>
      <c r="V2307" s="229"/>
      <c r="W2307" s="229"/>
      <c r="X2307" s="229"/>
      <c r="Y2307" s="229"/>
      <c r="Z2307" s="229"/>
      <c r="AA2307" s="229"/>
      <c r="AC2307" s="249">
        <v>21815.79</v>
      </c>
      <c r="AD2307" s="249"/>
    </row>
    <row r="2308" spans="1:30">
      <c r="C2308" s="169" t="s">
        <v>2</v>
      </c>
      <c r="G2308" s="169" t="s">
        <v>2</v>
      </c>
      <c r="K2308" s="169" t="s">
        <v>2</v>
      </c>
      <c r="O2308" s="247" t="s">
        <v>2800</v>
      </c>
      <c r="P2308" s="247"/>
      <c r="Q2308" s="247"/>
      <c r="R2308" s="247"/>
      <c r="S2308" s="247"/>
      <c r="T2308" s="247"/>
      <c r="U2308" s="247"/>
      <c r="V2308" s="247"/>
      <c r="W2308" s="247"/>
      <c r="X2308" s="247"/>
      <c r="Y2308" s="247"/>
      <c r="Z2308" s="247"/>
      <c r="AA2308" s="247"/>
      <c r="AB2308" s="247"/>
      <c r="AC2308" s="248">
        <v>1672.08</v>
      </c>
      <c r="AD2308" s="248"/>
    </row>
    <row r="2309" spans="1:30">
      <c r="C2309" s="169" t="s">
        <v>2</v>
      </c>
      <c r="G2309" s="169" t="s">
        <v>2</v>
      </c>
      <c r="K2309" s="169" t="s">
        <v>2</v>
      </c>
      <c r="O2309" s="247" t="s">
        <v>2800</v>
      </c>
      <c r="P2309" s="247"/>
      <c r="Q2309" s="247"/>
      <c r="R2309" s="247"/>
      <c r="S2309" s="247"/>
      <c r="T2309" s="247"/>
      <c r="U2309" s="247"/>
      <c r="V2309" s="247"/>
      <c r="W2309" s="247"/>
      <c r="X2309" s="247"/>
      <c r="Y2309" s="247"/>
      <c r="Z2309" s="247"/>
      <c r="AA2309" s="247"/>
      <c r="AB2309" s="247"/>
      <c r="AC2309" s="248">
        <v>1672.08</v>
      </c>
      <c r="AD2309" s="248"/>
    </row>
    <row r="2310" spans="1:30">
      <c r="C2310" s="169" t="s">
        <v>2</v>
      </c>
      <c r="G2310" s="169" t="s">
        <v>2</v>
      </c>
      <c r="K2310" s="169" t="s">
        <v>2</v>
      </c>
      <c r="O2310" s="247" t="s">
        <v>2800</v>
      </c>
      <c r="P2310" s="247"/>
      <c r="Q2310" s="247"/>
      <c r="R2310" s="247"/>
      <c r="S2310" s="247"/>
      <c r="T2310" s="247"/>
      <c r="U2310" s="247"/>
      <c r="V2310" s="247"/>
      <c r="W2310" s="247"/>
      <c r="X2310" s="247"/>
      <c r="Y2310" s="247"/>
      <c r="Z2310" s="247"/>
      <c r="AA2310" s="247"/>
      <c r="AB2310" s="247"/>
      <c r="AC2310" s="248">
        <v>1672.08</v>
      </c>
      <c r="AD2310" s="248"/>
    </row>
    <row r="2311" spans="1:30">
      <c r="C2311" s="169" t="s">
        <v>2</v>
      </c>
      <c r="G2311" s="169" t="s">
        <v>2</v>
      </c>
      <c r="K2311" s="169" t="s">
        <v>2</v>
      </c>
      <c r="O2311" s="247" t="s">
        <v>2800</v>
      </c>
      <c r="P2311" s="247"/>
      <c r="Q2311" s="247"/>
      <c r="R2311" s="247"/>
      <c r="S2311" s="247"/>
      <c r="T2311" s="247"/>
      <c r="U2311" s="247"/>
      <c r="V2311" s="247"/>
      <c r="W2311" s="247"/>
      <c r="X2311" s="247"/>
      <c r="Y2311" s="247"/>
      <c r="Z2311" s="247"/>
      <c r="AA2311" s="247"/>
      <c r="AB2311" s="247"/>
      <c r="AC2311" s="248">
        <v>271.3</v>
      </c>
      <c r="AD2311" s="248"/>
    </row>
    <row r="2312" spans="1:30">
      <c r="C2312" s="169" t="s">
        <v>2</v>
      </c>
      <c r="G2312" s="169" t="s">
        <v>2</v>
      </c>
      <c r="K2312" s="169" t="s">
        <v>2</v>
      </c>
      <c r="O2312" s="247" t="s">
        <v>2800</v>
      </c>
      <c r="P2312" s="247"/>
      <c r="Q2312" s="247"/>
      <c r="R2312" s="247"/>
      <c r="S2312" s="247"/>
      <c r="T2312" s="247"/>
      <c r="U2312" s="247"/>
      <c r="V2312" s="247"/>
      <c r="W2312" s="247"/>
      <c r="X2312" s="247"/>
      <c r="Y2312" s="247"/>
      <c r="Z2312" s="247"/>
      <c r="AA2312" s="247"/>
      <c r="AB2312" s="247"/>
      <c r="AC2312" s="248">
        <v>271.3</v>
      </c>
      <c r="AD2312" s="248"/>
    </row>
    <row r="2313" spans="1:30">
      <c r="C2313" s="169" t="s">
        <v>2</v>
      </c>
      <c r="G2313" s="169" t="s">
        <v>2</v>
      </c>
      <c r="K2313" s="169" t="s">
        <v>2</v>
      </c>
      <c r="O2313" s="247" t="s">
        <v>2800</v>
      </c>
      <c r="P2313" s="247"/>
      <c r="Q2313" s="247"/>
      <c r="R2313" s="247"/>
      <c r="S2313" s="247"/>
      <c r="T2313" s="247"/>
      <c r="U2313" s="247"/>
      <c r="V2313" s="247"/>
      <c r="W2313" s="247"/>
      <c r="X2313" s="247"/>
      <c r="Y2313" s="247"/>
      <c r="Z2313" s="247"/>
      <c r="AA2313" s="247"/>
      <c r="AB2313" s="247"/>
      <c r="AC2313" s="248">
        <v>271.3</v>
      </c>
      <c r="AD2313" s="248"/>
    </row>
    <row r="2314" spans="1:30">
      <c r="C2314" s="169" t="s">
        <v>2</v>
      </c>
      <c r="G2314" s="169" t="s">
        <v>2</v>
      </c>
      <c r="K2314" s="169" t="s">
        <v>2</v>
      </c>
      <c r="O2314" s="247" t="s">
        <v>2800</v>
      </c>
      <c r="P2314" s="247"/>
      <c r="Q2314" s="247"/>
      <c r="R2314" s="247"/>
      <c r="S2314" s="247"/>
      <c r="T2314" s="247"/>
      <c r="U2314" s="247"/>
      <c r="V2314" s="247"/>
      <c r="W2314" s="247"/>
      <c r="X2314" s="247"/>
      <c r="Y2314" s="247"/>
      <c r="Z2314" s="247"/>
      <c r="AA2314" s="247"/>
      <c r="AB2314" s="247"/>
      <c r="AC2314" s="248">
        <v>210.76</v>
      </c>
      <c r="AD2314" s="248"/>
    </row>
    <row r="2315" spans="1:30">
      <c r="C2315" s="169" t="s">
        <v>2</v>
      </c>
      <c r="G2315" s="169" t="s">
        <v>2</v>
      </c>
      <c r="K2315" s="169" t="s">
        <v>2</v>
      </c>
      <c r="O2315" s="247" t="s">
        <v>2800</v>
      </c>
      <c r="P2315" s="247"/>
      <c r="Q2315" s="247"/>
      <c r="R2315" s="247"/>
      <c r="S2315" s="247"/>
      <c r="T2315" s="247"/>
      <c r="U2315" s="247"/>
      <c r="V2315" s="247"/>
      <c r="W2315" s="247"/>
      <c r="X2315" s="247"/>
      <c r="Y2315" s="247"/>
      <c r="Z2315" s="247"/>
      <c r="AA2315" s="247"/>
      <c r="AB2315" s="247"/>
      <c r="AC2315" s="248">
        <v>210.76</v>
      </c>
      <c r="AD2315" s="248"/>
    </row>
    <row r="2316" spans="1:30">
      <c r="C2316" s="169" t="s">
        <v>2</v>
      </c>
      <c r="G2316" s="169" t="s">
        <v>2</v>
      </c>
      <c r="K2316" s="169" t="s">
        <v>2</v>
      </c>
      <c r="O2316" s="247" t="s">
        <v>2800</v>
      </c>
      <c r="P2316" s="247"/>
      <c r="Q2316" s="247"/>
      <c r="R2316" s="247"/>
      <c r="S2316" s="247"/>
      <c r="T2316" s="247"/>
      <c r="U2316" s="247"/>
      <c r="V2316" s="247"/>
      <c r="W2316" s="247"/>
      <c r="X2316" s="247"/>
      <c r="Y2316" s="247"/>
      <c r="Z2316" s="247"/>
      <c r="AA2316" s="247"/>
      <c r="AB2316" s="247"/>
      <c r="AC2316" s="248">
        <v>210.76</v>
      </c>
      <c r="AD2316" s="248"/>
    </row>
    <row r="2317" spans="1:30">
      <c r="C2317" s="169" t="s">
        <v>2</v>
      </c>
      <c r="G2317" s="169" t="s">
        <v>2</v>
      </c>
      <c r="K2317" s="169" t="s">
        <v>2</v>
      </c>
      <c r="O2317" s="247" t="s">
        <v>2800</v>
      </c>
      <c r="P2317" s="247"/>
      <c r="Q2317" s="247"/>
      <c r="R2317" s="247"/>
      <c r="S2317" s="247"/>
      <c r="T2317" s="247"/>
      <c r="U2317" s="247"/>
      <c r="V2317" s="247"/>
      <c r="W2317" s="247"/>
      <c r="X2317" s="247"/>
      <c r="Y2317" s="247"/>
      <c r="Z2317" s="247"/>
      <c r="AA2317" s="247"/>
      <c r="AB2317" s="247"/>
      <c r="AC2317" s="248">
        <v>353.91</v>
      </c>
      <c r="AD2317" s="248"/>
    </row>
    <row r="2318" spans="1:30">
      <c r="C2318" s="169" t="s">
        <v>2</v>
      </c>
      <c r="G2318" s="169" t="s">
        <v>2</v>
      </c>
      <c r="K2318" s="169" t="s">
        <v>2</v>
      </c>
      <c r="O2318" s="247" t="s">
        <v>2800</v>
      </c>
      <c r="P2318" s="247"/>
      <c r="Q2318" s="247"/>
      <c r="R2318" s="247"/>
      <c r="S2318" s="247"/>
      <c r="T2318" s="247"/>
      <c r="U2318" s="247"/>
      <c r="V2318" s="247"/>
      <c r="W2318" s="247"/>
      <c r="X2318" s="247"/>
      <c r="Y2318" s="247"/>
      <c r="Z2318" s="247"/>
      <c r="AA2318" s="247"/>
      <c r="AB2318" s="247"/>
      <c r="AC2318" s="248">
        <v>353.91</v>
      </c>
      <c r="AD2318" s="248"/>
    </row>
    <row r="2319" spans="1:30">
      <c r="C2319" s="169" t="s">
        <v>2</v>
      </c>
      <c r="G2319" s="169" t="s">
        <v>2</v>
      </c>
      <c r="K2319" s="169" t="s">
        <v>2</v>
      </c>
      <c r="O2319" s="247" t="s">
        <v>2800</v>
      </c>
      <c r="P2319" s="247"/>
      <c r="Q2319" s="247"/>
      <c r="R2319" s="247"/>
      <c r="S2319" s="247"/>
      <c r="T2319" s="247"/>
      <c r="U2319" s="247"/>
      <c r="V2319" s="247"/>
      <c r="W2319" s="247"/>
      <c r="X2319" s="247"/>
      <c r="Y2319" s="247"/>
      <c r="Z2319" s="247"/>
      <c r="AA2319" s="247"/>
      <c r="AB2319" s="247"/>
      <c r="AC2319" s="248">
        <v>353.91</v>
      </c>
      <c r="AD2319" s="248"/>
    </row>
    <row r="2320" spans="1:30">
      <c r="C2320" s="169" t="s">
        <v>2</v>
      </c>
      <c r="G2320" s="169" t="s">
        <v>2</v>
      </c>
      <c r="K2320" s="169" t="s">
        <v>2</v>
      </c>
      <c r="O2320" s="247" t="s">
        <v>2800</v>
      </c>
      <c r="P2320" s="247"/>
      <c r="Q2320" s="247"/>
      <c r="R2320" s="247"/>
      <c r="S2320" s="247"/>
      <c r="T2320" s="247"/>
      <c r="U2320" s="247"/>
      <c r="V2320" s="247"/>
      <c r="W2320" s="247"/>
      <c r="X2320" s="247"/>
      <c r="Y2320" s="247"/>
      <c r="Z2320" s="247"/>
      <c r="AA2320" s="247"/>
      <c r="AB2320" s="247"/>
      <c r="AC2320" s="248">
        <v>344.95</v>
      </c>
      <c r="AD2320" s="248"/>
    </row>
    <row r="2321" spans="3:30">
      <c r="C2321" s="169" t="s">
        <v>2</v>
      </c>
      <c r="G2321" s="169" t="s">
        <v>2</v>
      </c>
      <c r="K2321" s="169" t="s">
        <v>2</v>
      </c>
      <c r="O2321" s="247" t="s">
        <v>2800</v>
      </c>
      <c r="P2321" s="247"/>
      <c r="Q2321" s="247"/>
      <c r="R2321" s="247"/>
      <c r="S2321" s="247"/>
      <c r="T2321" s="247"/>
      <c r="U2321" s="247"/>
      <c r="V2321" s="247"/>
      <c r="W2321" s="247"/>
      <c r="X2321" s="247"/>
      <c r="Y2321" s="247"/>
      <c r="Z2321" s="247"/>
      <c r="AA2321" s="247"/>
      <c r="AB2321" s="247"/>
      <c r="AC2321" s="248">
        <v>344.95</v>
      </c>
      <c r="AD2321" s="248"/>
    </row>
    <row r="2322" spans="3:30">
      <c r="C2322" s="169" t="s">
        <v>2</v>
      </c>
      <c r="G2322" s="169" t="s">
        <v>2</v>
      </c>
      <c r="K2322" s="169" t="s">
        <v>2</v>
      </c>
      <c r="O2322" s="247" t="s">
        <v>2800</v>
      </c>
      <c r="P2322" s="247"/>
      <c r="Q2322" s="247"/>
      <c r="R2322" s="247"/>
      <c r="S2322" s="247"/>
      <c r="T2322" s="247"/>
      <c r="U2322" s="247"/>
      <c r="V2322" s="247"/>
      <c r="W2322" s="247"/>
      <c r="X2322" s="247"/>
      <c r="Y2322" s="247"/>
      <c r="Z2322" s="247"/>
      <c r="AA2322" s="247"/>
      <c r="AB2322" s="247"/>
      <c r="AC2322" s="248">
        <v>344.95</v>
      </c>
      <c r="AD2322" s="248"/>
    </row>
    <row r="2323" spans="3:30">
      <c r="C2323" s="169" t="s">
        <v>2</v>
      </c>
      <c r="G2323" s="169" t="s">
        <v>2</v>
      </c>
      <c r="K2323" s="169" t="s">
        <v>2</v>
      </c>
      <c r="O2323" s="247" t="s">
        <v>2800</v>
      </c>
      <c r="P2323" s="247"/>
      <c r="Q2323" s="247"/>
      <c r="R2323" s="247"/>
      <c r="S2323" s="247"/>
      <c r="T2323" s="247"/>
      <c r="U2323" s="247"/>
      <c r="V2323" s="247"/>
      <c r="W2323" s="247"/>
      <c r="X2323" s="247"/>
      <c r="Y2323" s="247"/>
      <c r="Z2323" s="247"/>
      <c r="AA2323" s="247"/>
      <c r="AB2323" s="247"/>
      <c r="AC2323" s="248">
        <v>203.26</v>
      </c>
      <c r="AD2323" s="248"/>
    </row>
    <row r="2324" spans="3:30">
      <c r="C2324" s="169" t="s">
        <v>2</v>
      </c>
      <c r="G2324" s="169" t="s">
        <v>2</v>
      </c>
      <c r="K2324" s="169" t="s">
        <v>2</v>
      </c>
      <c r="O2324" s="247" t="s">
        <v>2800</v>
      </c>
      <c r="P2324" s="247"/>
      <c r="Q2324" s="247"/>
      <c r="R2324" s="247"/>
      <c r="S2324" s="247"/>
      <c r="T2324" s="247"/>
      <c r="U2324" s="247"/>
      <c r="V2324" s="247"/>
      <c r="W2324" s="247"/>
      <c r="X2324" s="247"/>
      <c r="Y2324" s="247"/>
      <c r="Z2324" s="247"/>
      <c r="AA2324" s="247"/>
      <c r="AB2324" s="247"/>
      <c r="AC2324" s="248">
        <v>203.26</v>
      </c>
      <c r="AD2324" s="248"/>
    </row>
    <row r="2325" spans="3:30">
      <c r="C2325" s="169" t="s">
        <v>2</v>
      </c>
      <c r="G2325" s="169" t="s">
        <v>2</v>
      </c>
      <c r="K2325" s="169" t="s">
        <v>2</v>
      </c>
      <c r="O2325" s="247" t="s">
        <v>2800</v>
      </c>
      <c r="P2325" s="247"/>
      <c r="Q2325" s="247"/>
      <c r="R2325" s="247"/>
      <c r="S2325" s="247"/>
      <c r="T2325" s="247"/>
      <c r="U2325" s="247"/>
      <c r="V2325" s="247"/>
      <c r="W2325" s="247"/>
      <c r="X2325" s="247"/>
      <c r="Y2325" s="247"/>
      <c r="Z2325" s="247"/>
      <c r="AA2325" s="247"/>
      <c r="AB2325" s="247"/>
      <c r="AC2325" s="248">
        <v>203.26</v>
      </c>
      <c r="AD2325" s="248"/>
    </row>
    <row r="2326" spans="3:30">
      <c r="C2326" s="169" t="s">
        <v>2</v>
      </c>
      <c r="G2326" s="169" t="s">
        <v>2</v>
      </c>
      <c r="K2326" s="169" t="s">
        <v>2</v>
      </c>
      <c r="O2326" s="247" t="s">
        <v>2800</v>
      </c>
      <c r="P2326" s="247"/>
      <c r="Q2326" s="247"/>
      <c r="R2326" s="247"/>
      <c r="S2326" s="247"/>
      <c r="T2326" s="247"/>
      <c r="U2326" s="247"/>
      <c r="V2326" s="247"/>
      <c r="W2326" s="247"/>
      <c r="X2326" s="247"/>
      <c r="Y2326" s="247"/>
      <c r="Z2326" s="247"/>
      <c r="AA2326" s="247"/>
      <c r="AB2326" s="247"/>
      <c r="AC2326" s="248">
        <v>442.66</v>
      </c>
      <c r="AD2326" s="248"/>
    </row>
    <row r="2327" spans="3:30">
      <c r="C2327" s="169" t="s">
        <v>2</v>
      </c>
      <c r="G2327" s="169" t="s">
        <v>2</v>
      </c>
      <c r="K2327" s="169" t="s">
        <v>2</v>
      </c>
      <c r="O2327" s="247" t="s">
        <v>2800</v>
      </c>
      <c r="P2327" s="247"/>
      <c r="Q2327" s="247"/>
      <c r="R2327" s="247"/>
      <c r="S2327" s="247"/>
      <c r="T2327" s="247"/>
      <c r="U2327" s="247"/>
      <c r="V2327" s="247"/>
      <c r="W2327" s="247"/>
      <c r="X2327" s="247"/>
      <c r="Y2327" s="247"/>
      <c r="Z2327" s="247"/>
      <c r="AA2327" s="247"/>
      <c r="AB2327" s="247"/>
      <c r="AC2327" s="248">
        <v>442.66</v>
      </c>
      <c r="AD2327" s="248"/>
    </row>
    <row r="2328" spans="3:30">
      <c r="C2328" s="169" t="s">
        <v>2</v>
      </c>
      <c r="G2328" s="169" t="s">
        <v>2</v>
      </c>
      <c r="K2328" s="169" t="s">
        <v>2</v>
      </c>
      <c r="O2328" s="247" t="s">
        <v>2800</v>
      </c>
      <c r="P2328" s="247"/>
      <c r="Q2328" s="247"/>
      <c r="R2328" s="247"/>
      <c r="S2328" s="247"/>
      <c r="T2328" s="247"/>
      <c r="U2328" s="247"/>
      <c r="V2328" s="247"/>
      <c r="W2328" s="247"/>
      <c r="X2328" s="247"/>
      <c r="Y2328" s="247"/>
      <c r="Z2328" s="247"/>
      <c r="AA2328" s="247"/>
      <c r="AB2328" s="247"/>
      <c r="AC2328" s="248">
        <v>442.66</v>
      </c>
      <c r="AD2328" s="248"/>
    </row>
    <row r="2329" spans="3:30">
      <c r="C2329" s="169" t="s">
        <v>2</v>
      </c>
      <c r="G2329" s="169" t="s">
        <v>2</v>
      </c>
      <c r="K2329" s="169" t="s">
        <v>2</v>
      </c>
      <c r="O2329" s="247" t="s">
        <v>2800</v>
      </c>
      <c r="P2329" s="247"/>
      <c r="Q2329" s="247"/>
      <c r="R2329" s="247"/>
      <c r="S2329" s="247"/>
      <c r="T2329" s="247"/>
      <c r="U2329" s="247"/>
      <c r="V2329" s="247"/>
      <c r="W2329" s="247"/>
      <c r="X2329" s="247"/>
      <c r="Y2329" s="247"/>
      <c r="Z2329" s="247"/>
      <c r="AA2329" s="247"/>
      <c r="AB2329" s="247"/>
      <c r="AC2329" s="248">
        <v>411.78</v>
      </c>
      <c r="AD2329" s="248"/>
    </row>
    <row r="2330" spans="3:30">
      <c r="C2330" s="169" t="s">
        <v>2</v>
      </c>
      <c r="G2330" s="169" t="s">
        <v>2</v>
      </c>
      <c r="K2330" s="169" t="s">
        <v>2</v>
      </c>
      <c r="O2330" s="247" t="s">
        <v>2800</v>
      </c>
      <c r="P2330" s="247"/>
      <c r="Q2330" s="247"/>
      <c r="R2330" s="247"/>
      <c r="S2330" s="247"/>
      <c r="T2330" s="247"/>
      <c r="U2330" s="247"/>
      <c r="V2330" s="247"/>
      <c r="W2330" s="247"/>
      <c r="X2330" s="247"/>
      <c r="Y2330" s="247"/>
      <c r="Z2330" s="247"/>
      <c r="AA2330" s="247"/>
      <c r="AB2330" s="247"/>
      <c r="AC2330" s="248">
        <v>411.78</v>
      </c>
      <c r="AD2330" s="248"/>
    </row>
    <row r="2331" spans="3:30">
      <c r="C2331" s="169" t="s">
        <v>2</v>
      </c>
      <c r="G2331" s="169" t="s">
        <v>2</v>
      </c>
      <c r="K2331" s="169" t="s">
        <v>2</v>
      </c>
      <c r="O2331" s="247" t="s">
        <v>2800</v>
      </c>
      <c r="P2331" s="247"/>
      <c r="Q2331" s="247"/>
      <c r="R2331" s="247"/>
      <c r="S2331" s="247"/>
      <c r="T2331" s="247"/>
      <c r="U2331" s="247"/>
      <c r="V2331" s="247"/>
      <c r="W2331" s="247"/>
      <c r="X2331" s="247"/>
      <c r="Y2331" s="247"/>
      <c r="Z2331" s="247"/>
      <c r="AA2331" s="247"/>
      <c r="AB2331" s="247"/>
      <c r="AC2331" s="248">
        <v>411.78</v>
      </c>
      <c r="AD2331" s="248"/>
    </row>
    <row r="2332" spans="3:30">
      <c r="C2332" s="169" t="s">
        <v>2</v>
      </c>
      <c r="G2332" s="169" t="s">
        <v>2</v>
      </c>
      <c r="K2332" s="169" t="s">
        <v>2</v>
      </c>
      <c r="O2332" s="247" t="s">
        <v>2800</v>
      </c>
      <c r="P2332" s="247"/>
      <c r="Q2332" s="247"/>
      <c r="R2332" s="247"/>
      <c r="S2332" s="247"/>
      <c r="T2332" s="247"/>
      <c r="U2332" s="247"/>
      <c r="V2332" s="247"/>
      <c r="W2332" s="247"/>
      <c r="X2332" s="247"/>
      <c r="Y2332" s="247"/>
      <c r="Z2332" s="247"/>
      <c r="AA2332" s="247"/>
      <c r="AB2332" s="247"/>
      <c r="AC2332" s="248">
        <v>1540.94</v>
      </c>
      <c r="AD2332" s="248"/>
    </row>
    <row r="2333" spans="3:30">
      <c r="C2333" s="169" t="s">
        <v>2</v>
      </c>
      <c r="G2333" s="169" t="s">
        <v>2</v>
      </c>
      <c r="K2333" s="169" t="s">
        <v>2</v>
      </c>
      <c r="O2333" s="247" t="s">
        <v>2800</v>
      </c>
      <c r="P2333" s="247"/>
      <c r="Q2333" s="247"/>
      <c r="R2333" s="247"/>
      <c r="S2333" s="247"/>
      <c r="T2333" s="247"/>
      <c r="U2333" s="247"/>
      <c r="V2333" s="247"/>
      <c r="W2333" s="247"/>
      <c r="X2333" s="247"/>
      <c r="Y2333" s="247"/>
      <c r="Z2333" s="247"/>
      <c r="AA2333" s="247"/>
      <c r="AB2333" s="247"/>
      <c r="AC2333" s="248">
        <v>1540.94</v>
      </c>
      <c r="AD2333" s="248"/>
    </row>
    <row r="2334" spans="3:30">
      <c r="C2334" s="169" t="s">
        <v>2</v>
      </c>
      <c r="G2334" s="169" t="s">
        <v>2</v>
      </c>
      <c r="K2334" s="169" t="s">
        <v>2</v>
      </c>
      <c r="O2334" s="247" t="s">
        <v>2800</v>
      </c>
      <c r="P2334" s="247"/>
      <c r="Q2334" s="247"/>
      <c r="R2334" s="247"/>
      <c r="S2334" s="247"/>
      <c r="T2334" s="247"/>
      <c r="U2334" s="247"/>
      <c r="V2334" s="247"/>
      <c r="W2334" s="247"/>
      <c r="X2334" s="247"/>
      <c r="Y2334" s="247"/>
      <c r="Z2334" s="247"/>
      <c r="AA2334" s="247"/>
      <c r="AB2334" s="247"/>
      <c r="AC2334" s="248">
        <v>1540.94</v>
      </c>
      <c r="AD2334" s="248"/>
    </row>
    <row r="2335" spans="3:30">
      <c r="C2335" s="169" t="s">
        <v>2</v>
      </c>
      <c r="G2335" s="169" t="s">
        <v>2</v>
      </c>
      <c r="K2335" s="169" t="s">
        <v>2</v>
      </c>
      <c r="O2335" s="247" t="s">
        <v>2800</v>
      </c>
      <c r="P2335" s="247"/>
      <c r="Q2335" s="247"/>
      <c r="R2335" s="247"/>
      <c r="S2335" s="247"/>
      <c r="T2335" s="247"/>
      <c r="U2335" s="247"/>
      <c r="V2335" s="247"/>
      <c r="W2335" s="247"/>
      <c r="X2335" s="247"/>
      <c r="Y2335" s="247"/>
      <c r="Z2335" s="247"/>
      <c r="AA2335" s="247"/>
      <c r="AB2335" s="247"/>
      <c r="AC2335" s="248">
        <v>407.24</v>
      </c>
      <c r="AD2335" s="248"/>
    </row>
    <row r="2336" spans="3:30">
      <c r="C2336" s="169" t="s">
        <v>2</v>
      </c>
      <c r="G2336" s="169" t="s">
        <v>2</v>
      </c>
      <c r="K2336" s="169" t="s">
        <v>2</v>
      </c>
      <c r="O2336" s="247" t="s">
        <v>2800</v>
      </c>
      <c r="P2336" s="247"/>
      <c r="Q2336" s="247"/>
      <c r="R2336" s="247"/>
      <c r="S2336" s="247"/>
      <c r="T2336" s="247"/>
      <c r="U2336" s="247"/>
      <c r="V2336" s="247"/>
      <c r="W2336" s="247"/>
      <c r="X2336" s="247"/>
      <c r="Y2336" s="247"/>
      <c r="Z2336" s="247"/>
      <c r="AA2336" s="247"/>
      <c r="AB2336" s="247"/>
      <c r="AC2336" s="248">
        <v>407.24</v>
      </c>
      <c r="AD2336" s="248"/>
    </row>
    <row r="2337" spans="1:30">
      <c r="C2337" s="169" t="s">
        <v>2</v>
      </c>
      <c r="G2337" s="169" t="s">
        <v>2</v>
      </c>
      <c r="K2337" s="169" t="s">
        <v>2</v>
      </c>
      <c r="O2337" s="247" t="s">
        <v>2800</v>
      </c>
      <c r="P2337" s="247"/>
      <c r="Q2337" s="247"/>
      <c r="R2337" s="247"/>
      <c r="S2337" s="247"/>
      <c r="T2337" s="247"/>
      <c r="U2337" s="247"/>
      <c r="V2337" s="247"/>
      <c r="W2337" s="247"/>
      <c r="X2337" s="247"/>
      <c r="Y2337" s="247"/>
      <c r="Z2337" s="247"/>
      <c r="AA2337" s="247"/>
      <c r="AB2337" s="247"/>
      <c r="AC2337" s="248">
        <v>407.24</v>
      </c>
      <c r="AD2337" s="248"/>
    </row>
    <row r="2338" spans="1:30">
      <c r="C2338" s="169" t="s">
        <v>2</v>
      </c>
      <c r="G2338" s="169" t="s">
        <v>2</v>
      </c>
      <c r="K2338" s="169" t="s">
        <v>2</v>
      </c>
      <c r="O2338" s="247" t="s">
        <v>2800</v>
      </c>
      <c r="P2338" s="247"/>
      <c r="Q2338" s="247"/>
      <c r="R2338" s="247"/>
      <c r="S2338" s="247"/>
      <c r="T2338" s="247"/>
      <c r="U2338" s="247"/>
      <c r="V2338" s="247"/>
      <c r="W2338" s="247"/>
      <c r="X2338" s="247"/>
      <c r="Y2338" s="247"/>
      <c r="Z2338" s="247"/>
      <c r="AA2338" s="247"/>
      <c r="AB2338" s="247"/>
      <c r="AC2338" s="248">
        <v>551.78</v>
      </c>
      <c r="AD2338" s="248"/>
    </row>
    <row r="2339" spans="1:30">
      <c r="C2339" s="169" t="s">
        <v>2</v>
      </c>
      <c r="G2339" s="169" t="s">
        <v>2</v>
      </c>
      <c r="K2339" s="169" t="s">
        <v>2</v>
      </c>
      <c r="O2339" s="247" t="s">
        <v>2800</v>
      </c>
      <c r="P2339" s="247"/>
      <c r="Q2339" s="247"/>
      <c r="R2339" s="247"/>
      <c r="S2339" s="247"/>
      <c r="T2339" s="247"/>
      <c r="U2339" s="247"/>
      <c r="V2339" s="247"/>
      <c r="W2339" s="247"/>
      <c r="X2339" s="247"/>
      <c r="Y2339" s="247"/>
      <c r="Z2339" s="247"/>
      <c r="AA2339" s="247"/>
      <c r="AB2339" s="247"/>
      <c r="AC2339" s="248">
        <v>551.78</v>
      </c>
      <c r="AD2339" s="248"/>
    </row>
    <row r="2340" spans="1:30">
      <c r="C2340" s="169" t="s">
        <v>2</v>
      </c>
      <c r="G2340" s="169" t="s">
        <v>2</v>
      </c>
      <c r="K2340" s="169" t="s">
        <v>2</v>
      </c>
      <c r="O2340" s="247" t="s">
        <v>2800</v>
      </c>
      <c r="P2340" s="247"/>
      <c r="Q2340" s="247"/>
      <c r="R2340" s="247"/>
      <c r="S2340" s="247"/>
      <c r="T2340" s="247"/>
      <c r="U2340" s="247"/>
      <c r="V2340" s="247"/>
      <c r="W2340" s="247"/>
      <c r="X2340" s="247"/>
      <c r="Y2340" s="247"/>
      <c r="Z2340" s="247"/>
      <c r="AA2340" s="247"/>
      <c r="AB2340" s="247"/>
      <c r="AC2340" s="248">
        <v>551.78</v>
      </c>
      <c r="AD2340" s="248"/>
    </row>
    <row r="2341" spans="1:30">
      <c r="C2341" s="169" t="s">
        <v>2</v>
      </c>
      <c r="G2341" s="169" t="s">
        <v>2</v>
      </c>
      <c r="K2341" s="169" t="s">
        <v>2</v>
      </c>
      <c r="O2341" s="247" t="s">
        <v>2800</v>
      </c>
      <c r="P2341" s="247"/>
      <c r="Q2341" s="247"/>
      <c r="R2341" s="247"/>
      <c r="S2341" s="247"/>
      <c r="T2341" s="247"/>
      <c r="U2341" s="247"/>
      <c r="V2341" s="247"/>
      <c r="W2341" s="247"/>
      <c r="X2341" s="247"/>
      <c r="Y2341" s="247"/>
      <c r="Z2341" s="247"/>
      <c r="AA2341" s="247"/>
      <c r="AB2341" s="247"/>
      <c r="AC2341" s="248">
        <v>170.64</v>
      </c>
      <c r="AD2341" s="248"/>
    </row>
    <row r="2342" spans="1:30">
      <c r="C2342" s="169" t="s">
        <v>2</v>
      </c>
      <c r="G2342" s="169" t="s">
        <v>2</v>
      </c>
      <c r="K2342" s="169" t="s">
        <v>2</v>
      </c>
      <c r="O2342" s="247" t="s">
        <v>2800</v>
      </c>
      <c r="P2342" s="247"/>
      <c r="Q2342" s="247"/>
      <c r="R2342" s="247"/>
      <c r="S2342" s="247"/>
      <c r="T2342" s="247"/>
      <c r="U2342" s="247"/>
      <c r="V2342" s="247"/>
      <c r="W2342" s="247"/>
      <c r="X2342" s="247"/>
      <c r="Y2342" s="247"/>
      <c r="Z2342" s="247"/>
      <c r="AA2342" s="247"/>
      <c r="AB2342" s="247"/>
      <c r="AC2342" s="248">
        <v>170.64</v>
      </c>
      <c r="AD2342" s="248"/>
    </row>
    <row r="2343" spans="1:30">
      <c r="C2343" s="169" t="s">
        <v>2</v>
      </c>
      <c r="G2343" s="169" t="s">
        <v>2</v>
      </c>
      <c r="K2343" s="169" t="s">
        <v>2</v>
      </c>
      <c r="O2343" s="247" t="s">
        <v>2800</v>
      </c>
      <c r="P2343" s="247"/>
      <c r="Q2343" s="247"/>
      <c r="R2343" s="247"/>
      <c r="S2343" s="247"/>
      <c r="T2343" s="247"/>
      <c r="U2343" s="247"/>
      <c r="V2343" s="247"/>
      <c r="W2343" s="247"/>
      <c r="X2343" s="247"/>
      <c r="Y2343" s="247"/>
      <c r="Z2343" s="247"/>
      <c r="AA2343" s="247"/>
      <c r="AB2343" s="247"/>
      <c r="AC2343" s="248">
        <v>170.64</v>
      </c>
      <c r="AD2343" s="248"/>
    </row>
    <row r="2344" spans="1:30">
      <c r="C2344" s="169" t="s">
        <v>2</v>
      </c>
      <c r="G2344" s="169" t="s">
        <v>2</v>
      </c>
      <c r="K2344" s="169" t="s">
        <v>2</v>
      </c>
      <c r="O2344" s="247" t="s">
        <v>2800</v>
      </c>
      <c r="P2344" s="247"/>
      <c r="Q2344" s="247"/>
      <c r="R2344" s="247"/>
      <c r="S2344" s="247"/>
      <c r="T2344" s="247"/>
      <c r="U2344" s="247"/>
      <c r="V2344" s="247"/>
      <c r="W2344" s="247"/>
      <c r="X2344" s="247"/>
      <c r="Y2344" s="247"/>
      <c r="Z2344" s="247"/>
      <c r="AA2344" s="247"/>
      <c r="AB2344" s="247"/>
      <c r="AC2344" s="248">
        <v>393.6</v>
      </c>
      <c r="AD2344" s="248"/>
    </row>
    <row r="2345" spans="1:30">
      <c r="C2345" s="169" t="s">
        <v>2</v>
      </c>
      <c r="G2345" s="169" t="s">
        <v>2</v>
      </c>
      <c r="K2345" s="169" t="s">
        <v>2</v>
      </c>
      <c r="O2345" s="247" t="s">
        <v>2800</v>
      </c>
      <c r="P2345" s="247"/>
      <c r="Q2345" s="247"/>
      <c r="R2345" s="247"/>
      <c r="S2345" s="247"/>
      <c r="T2345" s="247"/>
      <c r="U2345" s="247"/>
      <c r="V2345" s="247"/>
      <c r="W2345" s="247"/>
      <c r="X2345" s="247"/>
      <c r="Y2345" s="247"/>
      <c r="Z2345" s="247"/>
      <c r="AA2345" s="247"/>
      <c r="AB2345" s="247"/>
      <c r="AC2345" s="248">
        <v>393.6</v>
      </c>
      <c r="AD2345" s="248"/>
    </row>
    <row r="2346" spans="1:30">
      <c r="C2346" s="169" t="s">
        <v>2</v>
      </c>
      <c r="G2346" s="169" t="s">
        <v>2</v>
      </c>
      <c r="K2346" s="169" t="s">
        <v>2</v>
      </c>
      <c r="O2346" s="247" t="s">
        <v>2800</v>
      </c>
      <c r="P2346" s="247"/>
      <c r="Q2346" s="247"/>
      <c r="R2346" s="247"/>
      <c r="S2346" s="247"/>
      <c r="T2346" s="247"/>
      <c r="U2346" s="247"/>
      <c r="V2346" s="247"/>
      <c r="W2346" s="247"/>
      <c r="X2346" s="247"/>
      <c r="Y2346" s="247"/>
      <c r="Z2346" s="247"/>
      <c r="AA2346" s="247"/>
      <c r="AB2346" s="247"/>
      <c r="AC2346" s="248">
        <v>393.6</v>
      </c>
      <c r="AD2346" s="248"/>
    </row>
    <row r="2347" spans="1:30">
      <c r="C2347" s="169" t="s">
        <v>2</v>
      </c>
      <c r="G2347" s="169" t="s">
        <v>2</v>
      </c>
      <c r="K2347" s="169" t="s">
        <v>2</v>
      </c>
      <c r="O2347" s="247" t="s">
        <v>2800</v>
      </c>
      <c r="P2347" s="247"/>
      <c r="Q2347" s="247"/>
      <c r="R2347" s="247"/>
      <c r="S2347" s="247"/>
      <c r="T2347" s="247"/>
      <c r="U2347" s="247"/>
      <c r="V2347" s="247"/>
      <c r="W2347" s="247"/>
      <c r="X2347" s="247"/>
      <c r="Y2347" s="247"/>
      <c r="Z2347" s="247"/>
      <c r="AA2347" s="247"/>
      <c r="AB2347" s="247"/>
      <c r="AC2347" s="248">
        <v>297.02999999999997</v>
      </c>
      <c r="AD2347" s="248"/>
    </row>
    <row r="2348" spans="1:30">
      <c r="C2348" s="169" t="s">
        <v>2</v>
      </c>
      <c r="G2348" s="169" t="s">
        <v>2</v>
      </c>
      <c r="K2348" s="169" t="s">
        <v>2</v>
      </c>
      <c r="O2348" s="247" t="s">
        <v>2800</v>
      </c>
      <c r="P2348" s="247"/>
      <c r="Q2348" s="247"/>
      <c r="R2348" s="247"/>
      <c r="S2348" s="247"/>
      <c r="T2348" s="247"/>
      <c r="U2348" s="247"/>
      <c r="V2348" s="247"/>
      <c r="W2348" s="247"/>
      <c r="X2348" s="247"/>
      <c r="Y2348" s="247"/>
      <c r="Z2348" s="247"/>
      <c r="AA2348" s="247"/>
      <c r="AB2348" s="247"/>
      <c r="AC2348" s="248">
        <v>297.02999999999997</v>
      </c>
      <c r="AD2348" s="248"/>
    </row>
    <row r="2349" spans="1:30">
      <c r="C2349" s="169" t="s">
        <v>2</v>
      </c>
      <c r="G2349" s="169" t="s">
        <v>2</v>
      </c>
      <c r="K2349" s="169" t="s">
        <v>2</v>
      </c>
      <c r="O2349" s="247" t="s">
        <v>2800</v>
      </c>
      <c r="P2349" s="247"/>
      <c r="Q2349" s="247"/>
      <c r="R2349" s="247"/>
      <c r="S2349" s="247"/>
      <c r="T2349" s="247"/>
      <c r="U2349" s="247"/>
      <c r="V2349" s="247"/>
      <c r="W2349" s="247"/>
      <c r="X2349" s="247"/>
      <c r="Y2349" s="247"/>
      <c r="Z2349" s="247"/>
      <c r="AA2349" s="247"/>
      <c r="AB2349" s="247"/>
      <c r="AC2349" s="248">
        <v>297.02999999999997</v>
      </c>
      <c r="AD2349" s="248"/>
    </row>
    <row r="2350" spans="1:30" ht="6" customHeight="1"/>
    <row r="2351" spans="1:30" ht="16.5" customHeight="1">
      <c r="A2351" s="227" t="s">
        <v>2801</v>
      </c>
      <c r="B2351" s="227"/>
      <c r="C2351" s="227"/>
      <c r="D2351" s="227"/>
      <c r="E2351" s="227"/>
      <c r="F2351" s="227"/>
      <c r="G2351" s="227"/>
      <c r="H2351" s="227"/>
      <c r="I2351" s="227"/>
      <c r="J2351" s="227"/>
      <c r="K2351" s="227"/>
      <c r="L2351" s="227"/>
      <c r="M2351" s="227"/>
      <c r="N2351" s="227"/>
      <c r="O2351" s="227"/>
      <c r="P2351" s="227"/>
      <c r="Q2351" s="227"/>
      <c r="R2351" s="227"/>
      <c r="S2351" s="227"/>
      <c r="U2351" s="169" t="s">
        <v>2</v>
      </c>
      <c r="W2351" s="169" t="s">
        <v>2</v>
      </c>
      <c r="Y2351" s="245" t="s">
        <v>576</v>
      </c>
      <c r="Z2351" s="245"/>
      <c r="AC2351" s="246">
        <v>248975.16</v>
      </c>
      <c r="AD2351" s="246"/>
    </row>
    <row r="2352" spans="1:30" ht="6.75" customHeight="1"/>
    <row r="2353" spans="1:30" ht="14.25" customHeight="1">
      <c r="A2353" s="250" t="s">
        <v>722</v>
      </c>
      <c r="B2353" s="250"/>
      <c r="C2353" s="250"/>
      <c r="D2353" s="250"/>
      <c r="E2353" s="250"/>
      <c r="F2353" s="250"/>
      <c r="G2353" s="250"/>
      <c r="H2353" s="250"/>
      <c r="I2353" s="250"/>
      <c r="J2353" s="250"/>
      <c r="K2353" s="250"/>
      <c r="L2353" s="250"/>
      <c r="M2353" s="250"/>
      <c r="N2353" s="250"/>
      <c r="O2353" s="250"/>
    </row>
    <row r="2354" spans="1:30">
      <c r="B2354" s="251" t="s">
        <v>350</v>
      </c>
      <c r="C2354" s="251"/>
      <c r="D2354" s="251"/>
      <c r="F2354" s="251" t="s">
        <v>351</v>
      </c>
      <c r="G2354" s="251"/>
      <c r="H2354" s="251"/>
      <c r="I2354" s="251"/>
      <c r="J2354" s="251" t="s">
        <v>352</v>
      </c>
      <c r="K2354" s="251"/>
      <c r="L2354" s="251"/>
      <c r="N2354" s="251" t="s">
        <v>353</v>
      </c>
      <c r="O2354" s="251"/>
      <c r="P2354" s="251"/>
      <c r="Q2354" s="251"/>
      <c r="R2354" s="251"/>
      <c r="S2354" s="251"/>
      <c r="T2354" s="251"/>
      <c r="U2354" s="251"/>
      <c r="V2354" s="251"/>
      <c r="W2354" s="251"/>
      <c r="X2354" s="251"/>
      <c r="Y2354" s="251"/>
      <c r="Z2354" s="251"/>
      <c r="AA2354" s="251"/>
      <c r="AC2354" s="252" t="s">
        <v>354</v>
      </c>
      <c r="AD2354" s="252"/>
    </row>
    <row r="2355" spans="1:30">
      <c r="B2355" s="229" t="s">
        <v>2802</v>
      </c>
      <c r="C2355" s="229"/>
      <c r="D2355" s="229"/>
      <c r="F2355" s="229" t="s">
        <v>1693</v>
      </c>
      <c r="G2355" s="229"/>
      <c r="H2355" s="229"/>
      <c r="I2355" s="229"/>
      <c r="J2355" s="229" t="s">
        <v>723</v>
      </c>
      <c r="K2355" s="229"/>
      <c r="L2355" s="229"/>
      <c r="N2355" s="229" t="s">
        <v>724</v>
      </c>
      <c r="O2355" s="229"/>
      <c r="P2355" s="229"/>
      <c r="Q2355" s="229"/>
      <c r="R2355" s="229"/>
      <c r="S2355" s="229"/>
      <c r="T2355" s="229"/>
      <c r="U2355" s="229"/>
      <c r="V2355" s="229"/>
      <c r="W2355" s="229"/>
      <c r="X2355" s="229"/>
      <c r="Y2355" s="229"/>
      <c r="Z2355" s="229"/>
      <c r="AA2355" s="229"/>
      <c r="AC2355" s="249">
        <v>200</v>
      </c>
      <c r="AD2355" s="249"/>
    </row>
    <row r="2356" spans="1:30">
      <c r="C2356" s="169" t="s">
        <v>2</v>
      </c>
      <c r="G2356" s="169" t="s">
        <v>2</v>
      </c>
      <c r="K2356" s="169" t="s">
        <v>2</v>
      </c>
      <c r="O2356" s="247" t="s">
        <v>725</v>
      </c>
      <c r="P2356" s="247"/>
      <c r="Q2356" s="247"/>
      <c r="R2356" s="247"/>
      <c r="S2356" s="247"/>
      <c r="T2356" s="247"/>
      <c r="U2356" s="247"/>
      <c r="V2356" s="247"/>
      <c r="W2356" s="247"/>
      <c r="X2356" s="247"/>
      <c r="Y2356" s="247"/>
      <c r="Z2356" s="247"/>
      <c r="AA2356" s="247"/>
      <c r="AB2356" s="247"/>
      <c r="AC2356" s="248">
        <v>60</v>
      </c>
      <c r="AD2356" s="248"/>
    </row>
    <row r="2357" spans="1:30">
      <c r="C2357" s="169" t="s">
        <v>2</v>
      </c>
      <c r="G2357" s="169" t="s">
        <v>2</v>
      </c>
      <c r="K2357" s="169" t="s">
        <v>2</v>
      </c>
      <c r="O2357" s="247" t="s">
        <v>725</v>
      </c>
      <c r="P2357" s="247"/>
      <c r="Q2357" s="247"/>
      <c r="R2357" s="247"/>
      <c r="S2357" s="247"/>
      <c r="T2357" s="247"/>
      <c r="U2357" s="247"/>
      <c r="V2357" s="247"/>
      <c r="W2357" s="247"/>
      <c r="X2357" s="247"/>
      <c r="Y2357" s="247"/>
      <c r="Z2357" s="247"/>
      <c r="AA2357" s="247"/>
      <c r="AB2357" s="247"/>
      <c r="AC2357" s="248">
        <v>70</v>
      </c>
      <c r="AD2357" s="248"/>
    </row>
    <row r="2358" spans="1:30">
      <c r="C2358" s="169" t="s">
        <v>2</v>
      </c>
      <c r="G2358" s="169" t="s">
        <v>2</v>
      </c>
      <c r="K2358" s="169" t="s">
        <v>2</v>
      </c>
      <c r="O2358" s="247" t="s">
        <v>725</v>
      </c>
      <c r="P2358" s="247"/>
      <c r="Q2358" s="247"/>
      <c r="R2358" s="247"/>
      <c r="S2358" s="247"/>
      <c r="T2358" s="247"/>
      <c r="U2358" s="247"/>
      <c r="V2358" s="247"/>
      <c r="W2358" s="247"/>
      <c r="X2358" s="247"/>
      <c r="Y2358" s="247"/>
      <c r="Z2358" s="247"/>
      <c r="AA2358" s="247"/>
      <c r="AB2358" s="247"/>
      <c r="AC2358" s="248">
        <v>70</v>
      </c>
      <c r="AD2358" s="248"/>
    </row>
    <row r="2359" spans="1:30" ht="6" customHeight="1"/>
    <row r="2360" spans="1:30" ht="16.5" customHeight="1">
      <c r="A2360" s="227" t="s">
        <v>726</v>
      </c>
      <c r="B2360" s="227"/>
      <c r="C2360" s="227"/>
      <c r="D2360" s="227"/>
      <c r="E2360" s="227"/>
      <c r="F2360" s="227"/>
      <c r="G2360" s="227"/>
      <c r="H2360" s="227"/>
      <c r="I2360" s="227"/>
      <c r="J2360" s="227"/>
      <c r="K2360" s="227"/>
      <c r="L2360" s="227"/>
      <c r="M2360" s="227"/>
      <c r="N2360" s="227"/>
      <c r="O2360" s="227"/>
      <c r="P2360" s="227"/>
      <c r="Q2360" s="227"/>
      <c r="R2360" s="227"/>
      <c r="S2360" s="227"/>
      <c r="U2360" s="169" t="s">
        <v>2</v>
      </c>
      <c r="W2360" s="169" t="s">
        <v>2</v>
      </c>
      <c r="Y2360" s="245" t="s">
        <v>576</v>
      </c>
      <c r="Z2360" s="245"/>
      <c r="AC2360" s="246">
        <v>200</v>
      </c>
      <c r="AD2360" s="246"/>
    </row>
    <row r="2361" spans="1:30" ht="6.75" customHeight="1"/>
    <row r="2362" spans="1:30" ht="0.75" customHeight="1"/>
    <row r="2363" spans="1:30" ht="12" customHeight="1"/>
    <row r="2364" spans="1:30" ht="13.5" customHeight="1">
      <c r="A2364" s="227" t="s">
        <v>1568</v>
      </c>
      <c r="B2364" s="227"/>
      <c r="C2364" s="227"/>
      <c r="D2364" s="227"/>
      <c r="E2364" s="227"/>
      <c r="F2364" s="227"/>
      <c r="G2364" s="227"/>
      <c r="H2364" s="227"/>
      <c r="I2364" s="227"/>
      <c r="J2364" s="227"/>
      <c r="K2364" s="227"/>
      <c r="L2364" s="227"/>
      <c r="M2364" s="227"/>
      <c r="R2364" s="228" t="s">
        <v>2803</v>
      </c>
      <c r="S2364" s="228"/>
      <c r="T2364" s="228"/>
      <c r="U2364" s="228"/>
      <c r="V2364" s="228"/>
      <c r="W2364" s="228"/>
      <c r="X2364" s="228"/>
      <c r="Y2364" s="228"/>
      <c r="Z2364" s="228"/>
      <c r="AA2364" s="228"/>
      <c r="AB2364" s="228"/>
      <c r="AC2364" s="228"/>
      <c r="AD2364" s="228"/>
    </row>
    <row r="2365" spans="1:30" ht="25.5" customHeight="1">
      <c r="C2365" s="237" t="s">
        <v>347</v>
      </c>
      <c r="D2365" s="237"/>
      <c r="E2365" s="237"/>
      <c r="F2365" s="237"/>
      <c r="G2365" s="237"/>
      <c r="H2365" s="237"/>
      <c r="I2365" s="237"/>
      <c r="J2365" s="237"/>
      <c r="K2365" s="237"/>
      <c r="L2365" s="237"/>
      <c r="M2365" s="237"/>
      <c r="N2365" s="237"/>
      <c r="O2365" s="237"/>
      <c r="P2365" s="237"/>
      <c r="Q2365" s="237"/>
      <c r="R2365" s="237"/>
      <c r="S2365" s="237"/>
      <c r="T2365" s="237"/>
      <c r="U2365" s="237"/>
      <c r="V2365" s="237"/>
      <c r="W2365" s="237"/>
      <c r="X2365" s="237"/>
      <c r="Y2365" s="237"/>
      <c r="Z2365" s="237"/>
      <c r="AA2365" s="237"/>
      <c r="AB2365" s="237"/>
      <c r="AC2365" s="237"/>
    </row>
    <row r="2366" spans="1:30" ht="7.5" customHeight="1"/>
    <row r="2367" spans="1:30" ht="18.75" customHeight="1">
      <c r="I2367" s="243" t="s">
        <v>348</v>
      </c>
      <c r="J2367" s="243"/>
      <c r="K2367" s="243"/>
      <c r="L2367" s="243"/>
      <c r="M2367" s="243"/>
      <c r="N2367" s="243"/>
      <c r="O2367" s="243"/>
      <c r="P2367" s="243"/>
      <c r="S2367" s="244" t="s">
        <v>1517</v>
      </c>
      <c r="T2367" s="244"/>
      <c r="U2367" s="244"/>
      <c r="V2367" s="244"/>
      <c r="W2367" s="244"/>
      <c r="X2367" s="244"/>
      <c r="Y2367" s="244"/>
    </row>
    <row r="2368" spans="1:30" ht="6.75" customHeight="1"/>
    <row r="2369" spans="1:30" ht="6" customHeight="1"/>
    <row r="2370" spans="1:30" ht="16.5" customHeight="1">
      <c r="A2370" s="227" t="s">
        <v>2804</v>
      </c>
      <c r="B2370" s="227"/>
      <c r="C2370" s="227"/>
      <c r="D2370" s="227"/>
      <c r="E2370" s="227"/>
      <c r="F2370" s="227"/>
      <c r="G2370" s="227"/>
      <c r="H2370" s="227"/>
      <c r="I2370" s="227"/>
      <c r="J2370" s="227"/>
      <c r="K2370" s="227"/>
      <c r="L2370" s="227"/>
      <c r="M2370" s="227"/>
      <c r="N2370" s="227"/>
      <c r="O2370" s="227"/>
      <c r="P2370" s="227"/>
      <c r="Q2370" s="227"/>
      <c r="R2370" s="227"/>
      <c r="S2370" s="227"/>
      <c r="U2370" s="169" t="s">
        <v>2</v>
      </c>
      <c r="W2370" s="169" t="s">
        <v>2</v>
      </c>
      <c r="Y2370" s="245" t="s">
        <v>727</v>
      </c>
      <c r="Z2370" s="245"/>
      <c r="AA2370" s="246">
        <v>2034577.34</v>
      </c>
      <c r="AB2370" s="246"/>
      <c r="AC2370" s="246"/>
      <c r="AD2370" s="246"/>
    </row>
    <row r="2371" spans="1:30" ht="7.5" customHeight="1"/>
    <row r="2372" spans="1:30" ht="409.6" customHeight="1"/>
    <row r="2373" spans="1:30" ht="12" customHeight="1"/>
    <row r="2374" spans="1:30" ht="13.5" customHeight="1">
      <c r="A2374" s="227" t="s">
        <v>1568</v>
      </c>
      <c r="B2374" s="227"/>
      <c r="C2374" s="227"/>
      <c r="D2374" s="227"/>
      <c r="E2374" s="227"/>
      <c r="F2374" s="227"/>
      <c r="G2374" s="227"/>
      <c r="H2374" s="227"/>
      <c r="I2374" s="227"/>
      <c r="J2374" s="227"/>
      <c r="K2374" s="227"/>
      <c r="L2374" s="227"/>
      <c r="M2374" s="227"/>
      <c r="R2374" s="228" t="s">
        <v>2805</v>
      </c>
      <c r="S2374" s="228"/>
      <c r="T2374" s="228"/>
      <c r="U2374" s="228"/>
      <c r="V2374" s="228"/>
      <c r="W2374" s="228"/>
      <c r="X2374" s="228"/>
      <c r="Y2374" s="228"/>
      <c r="Z2374" s="228"/>
      <c r="AA2374" s="228"/>
      <c r="AB2374" s="228"/>
      <c r="AC2374" s="228"/>
      <c r="AD2374" s="228"/>
    </row>
  </sheetData>
  <mergeCells count="5406">
    <mergeCell ref="B7:D7"/>
    <mergeCell ref="F7:I7"/>
    <mergeCell ref="J7:L7"/>
    <mergeCell ref="N7:AA7"/>
    <mergeCell ref="AC7:AD7"/>
    <mergeCell ref="O8:AB8"/>
    <mergeCell ref="AC8:AD8"/>
    <mergeCell ref="C1:AC1"/>
    <mergeCell ref="I3:P3"/>
    <mergeCell ref="S3:Y3"/>
    <mergeCell ref="A5:O5"/>
    <mergeCell ref="B6:D6"/>
    <mergeCell ref="F6:I6"/>
    <mergeCell ref="J6:L6"/>
    <mergeCell ref="N6:AA6"/>
    <mergeCell ref="AC6:AD6"/>
    <mergeCell ref="B14:D14"/>
    <mergeCell ref="F14:I14"/>
    <mergeCell ref="J14:L14"/>
    <mergeCell ref="N14:AA14"/>
    <mergeCell ref="AC14:AD14"/>
    <mergeCell ref="O15:AB15"/>
    <mergeCell ref="AC15:AD15"/>
    <mergeCell ref="O11:AB11"/>
    <mergeCell ref="AC11:AD11"/>
    <mergeCell ref="O12:AB12"/>
    <mergeCell ref="AC12:AD12"/>
    <mergeCell ref="O13:AB13"/>
    <mergeCell ref="AC13:AD13"/>
    <mergeCell ref="O9:AB9"/>
    <mergeCell ref="AC9:AD9"/>
    <mergeCell ref="B10:D10"/>
    <mergeCell ref="F10:I10"/>
    <mergeCell ref="J10:L10"/>
    <mergeCell ref="N10:AA10"/>
    <mergeCell ref="AC10:AD10"/>
    <mergeCell ref="O21:AB21"/>
    <mergeCell ref="B22:D22"/>
    <mergeCell ref="F22:I22"/>
    <mergeCell ref="J22:L22"/>
    <mergeCell ref="N22:AA22"/>
    <mergeCell ref="AC22:AD22"/>
    <mergeCell ref="O19:AB19"/>
    <mergeCell ref="AC19:AD19"/>
    <mergeCell ref="B20:D20"/>
    <mergeCell ref="F20:I20"/>
    <mergeCell ref="J20:L20"/>
    <mergeCell ref="N20:AA20"/>
    <mergeCell ref="AC20:AD20"/>
    <mergeCell ref="O16:AB16"/>
    <mergeCell ref="AC16:AD16"/>
    <mergeCell ref="O17:AB17"/>
    <mergeCell ref="AC17:AD17"/>
    <mergeCell ref="O18:AB18"/>
    <mergeCell ref="AC18:AD18"/>
    <mergeCell ref="O28:AB28"/>
    <mergeCell ref="AC28:AD28"/>
    <mergeCell ref="O29:AB29"/>
    <mergeCell ref="AC29:AD29"/>
    <mergeCell ref="O30:AB30"/>
    <mergeCell ref="AC30:AD30"/>
    <mergeCell ref="O25:AB25"/>
    <mergeCell ref="AC25:AD25"/>
    <mergeCell ref="O26:AB26"/>
    <mergeCell ref="AC26:AD26"/>
    <mergeCell ref="O27:AB27"/>
    <mergeCell ref="AC27:AD27"/>
    <mergeCell ref="O23:AB23"/>
    <mergeCell ref="B24:D24"/>
    <mergeCell ref="F24:I24"/>
    <mergeCell ref="J24:L24"/>
    <mergeCell ref="N24:AA24"/>
    <mergeCell ref="AC24:AD24"/>
    <mergeCell ref="O37:AB37"/>
    <mergeCell ref="AC37:AD37"/>
    <mergeCell ref="O38:AB38"/>
    <mergeCell ref="AC38:AD38"/>
    <mergeCell ref="O39:AB39"/>
    <mergeCell ref="AC39:AD39"/>
    <mergeCell ref="O34:AB34"/>
    <mergeCell ref="AC34:AD34"/>
    <mergeCell ref="O35:AB35"/>
    <mergeCell ref="AC35:AD35"/>
    <mergeCell ref="O36:AB36"/>
    <mergeCell ref="AC36:AD36"/>
    <mergeCell ref="O31:AB31"/>
    <mergeCell ref="AC31:AD31"/>
    <mergeCell ref="O32:AB32"/>
    <mergeCell ref="AC32:AD32"/>
    <mergeCell ref="O33:AB33"/>
    <mergeCell ref="AC33:AD33"/>
    <mergeCell ref="B44:D44"/>
    <mergeCell ref="F44:I44"/>
    <mergeCell ref="J44:L44"/>
    <mergeCell ref="N44:AA44"/>
    <mergeCell ref="AC44:AD44"/>
    <mergeCell ref="O45:AB45"/>
    <mergeCell ref="B42:D42"/>
    <mergeCell ref="F42:I42"/>
    <mergeCell ref="J42:L42"/>
    <mergeCell ref="N42:AA42"/>
    <mergeCell ref="AC42:AD42"/>
    <mergeCell ref="O43:AB43"/>
    <mergeCell ref="B40:D40"/>
    <mergeCell ref="F40:I40"/>
    <mergeCell ref="J40:L40"/>
    <mergeCell ref="N40:AA40"/>
    <mergeCell ref="AC40:AD40"/>
    <mergeCell ref="O41:AB41"/>
    <mergeCell ref="O50:AB50"/>
    <mergeCell ref="B51:D51"/>
    <mergeCell ref="F51:I51"/>
    <mergeCell ref="J51:L51"/>
    <mergeCell ref="N51:AA51"/>
    <mergeCell ref="AC51:AD51"/>
    <mergeCell ref="O48:AB48"/>
    <mergeCell ref="AC48:AD48"/>
    <mergeCell ref="B49:D49"/>
    <mergeCell ref="F49:I49"/>
    <mergeCell ref="J49:L49"/>
    <mergeCell ref="N49:AA49"/>
    <mergeCell ref="AC49:AD49"/>
    <mergeCell ref="B46:D46"/>
    <mergeCell ref="F46:I46"/>
    <mergeCell ref="J46:L46"/>
    <mergeCell ref="N46:AA46"/>
    <mergeCell ref="AC46:AD46"/>
    <mergeCell ref="O47:AB47"/>
    <mergeCell ref="AC47:AD47"/>
    <mergeCell ref="B63:D63"/>
    <mergeCell ref="F63:I63"/>
    <mergeCell ref="J63:L63"/>
    <mergeCell ref="N63:AA63"/>
    <mergeCell ref="AC63:AD63"/>
    <mergeCell ref="O64:AB64"/>
    <mergeCell ref="AC64:AD64"/>
    <mergeCell ref="C57:AC57"/>
    <mergeCell ref="I59:P59"/>
    <mergeCell ref="S59:Y59"/>
    <mergeCell ref="A61:O61"/>
    <mergeCell ref="B62:D62"/>
    <mergeCell ref="F62:I62"/>
    <mergeCell ref="J62:L62"/>
    <mergeCell ref="N62:AA62"/>
    <mergeCell ref="AC62:AD62"/>
    <mergeCell ref="O52:AB52"/>
    <mergeCell ref="AC52:AD52"/>
    <mergeCell ref="O53:AB53"/>
    <mergeCell ref="AC53:AD53"/>
    <mergeCell ref="A56:M56"/>
    <mergeCell ref="R56:AD56"/>
    <mergeCell ref="O71:AB71"/>
    <mergeCell ref="AC71:AD71"/>
    <mergeCell ref="B72:D72"/>
    <mergeCell ref="F72:I72"/>
    <mergeCell ref="J72:L72"/>
    <mergeCell ref="N72:AA72"/>
    <mergeCell ref="AC72:AD72"/>
    <mergeCell ref="O68:AB68"/>
    <mergeCell ref="AC68:AD68"/>
    <mergeCell ref="O69:AB69"/>
    <mergeCell ref="AC69:AD69"/>
    <mergeCell ref="O70:AB70"/>
    <mergeCell ref="AC70:AD70"/>
    <mergeCell ref="O65:AB65"/>
    <mergeCell ref="AC65:AD65"/>
    <mergeCell ref="O66:AB66"/>
    <mergeCell ref="AC66:AD66"/>
    <mergeCell ref="O67:AB67"/>
    <mergeCell ref="AC67:AD67"/>
    <mergeCell ref="O77:AB77"/>
    <mergeCell ref="AC77:AD77"/>
    <mergeCell ref="O78:AB78"/>
    <mergeCell ref="AC78:AD78"/>
    <mergeCell ref="O79:AB79"/>
    <mergeCell ref="AC79:AD79"/>
    <mergeCell ref="O75:AB75"/>
    <mergeCell ref="B76:D76"/>
    <mergeCell ref="F76:I76"/>
    <mergeCell ref="J76:L76"/>
    <mergeCell ref="N76:AA76"/>
    <mergeCell ref="AC76:AD76"/>
    <mergeCell ref="O73:AB73"/>
    <mergeCell ref="B74:D74"/>
    <mergeCell ref="F74:I74"/>
    <mergeCell ref="J74:L74"/>
    <mergeCell ref="N74:AA74"/>
    <mergeCell ref="AC74:AD74"/>
    <mergeCell ref="O85:AB85"/>
    <mergeCell ref="AC85:AD85"/>
    <mergeCell ref="O86:AB86"/>
    <mergeCell ref="AC86:AD86"/>
    <mergeCell ref="O87:AB87"/>
    <mergeCell ref="AC87:AD87"/>
    <mergeCell ref="O82:AB82"/>
    <mergeCell ref="AC82:AD82"/>
    <mergeCell ref="O83:AB83"/>
    <mergeCell ref="AC83:AD83"/>
    <mergeCell ref="O84:AB84"/>
    <mergeCell ref="AC84:AD84"/>
    <mergeCell ref="B80:D80"/>
    <mergeCell ref="F80:I80"/>
    <mergeCell ref="J80:L80"/>
    <mergeCell ref="N80:AA80"/>
    <mergeCell ref="AC80:AD80"/>
    <mergeCell ref="O81:AB81"/>
    <mergeCell ref="AC81:AD81"/>
    <mergeCell ref="O98:AB98"/>
    <mergeCell ref="AC98:AD98"/>
    <mergeCell ref="O99:AB99"/>
    <mergeCell ref="AC99:AD99"/>
    <mergeCell ref="O100:AB100"/>
    <mergeCell ref="AC100:AD100"/>
    <mergeCell ref="B96:D96"/>
    <mergeCell ref="F96:I96"/>
    <mergeCell ref="J96:L96"/>
    <mergeCell ref="N96:AA96"/>
    <mergeCell ref="AC96:AD96"/>
    <mergeCell ref="B97:D97"/>
    <mergeCell ref="F97:I97"/>
    <mergeCell ref="J97:L97"/>
    <mergeCell ref="N97:AA97"/>
    <mergeCell ref="AC97:AD97"/>
    <mergeCell ref="A90:M90"/>
    <mergeCell ref="R90:AD90"/>
    <mergeCell ref="C91:AC91"/>
    <mergeCell ref="I93:P93"/>
    <mergeCell ref="S93:Y93"/>
    <mergeCell ref="A95:O95"/>
    <mergeCell ref="O107:AB107"/>
    <mergeCell ref="AC107:AD107"/>
    <mergeCell ref="O108:AB108"/>
    <mergeCell ref="AC108:AD108"/>
    <mergeCell ref="O109:AB109"/>
    <mergeCell ref="AC109:AD109"/>
    <mergeCell ref="O104:AB104"/>
    <mergeCell ref="AC104:AD104"/>
    <mergeCell ref="O105:AB105"/>
    <mergeCell ref="AC105:AD105"/>
    <mergeCell ref="O106:AB106"/>
    <mergeCell ref="AC106:AD106"/>
    <mergeCell ref="O101:AB101"/>
    <mergeCell ref="AC101:AD101"/>
    <mergeCell ref="O102:AB102"/>
    <mergeCell ref="AC102:AD102"/>
    <mergeCell ref="O103:AB103"/>
    <mergeCell ref="AC103:AD103"/>
    <mergeCell ref="O116:AB116"/>
    <mergeCell ref="AC116:AD116"/>
    <mergeCell ref="O117:AB117"/>
    <mergeCell ref="AC117:AD117"/>
    <mergeCell ref="O118:AB118"/>
    <mergeCell ref="AC118:AD118"/>
    <mergeCell ref="O113:AB113"/>
    <mergeCell ref="AC113:AD113"/>
    <mergeCell ref="O114:AB114"/>
    <mergeCell ref="AC114:AD114"/>
    <mergeCell ref="O115:AB115"/>
    <mergeCell ref="AC115:AD115"/>
    <mergeCell ref="O110:AB110"/>
    <mergeCell ref="AC110:AD110"/>
    <mergeCell ref="O111:AB111"/>
    <mergeCell ref="AC111:AD111"/>
    <mergeCell ref="O112:AB112"/>
    <mergeCell ref="AC112:AD112"/>
    <mergeCell ref="O125:AB125"/>
    <mergeCell ref="AC125:AD125"/>
    <mergeCell ref="O126:AB126"/>
    <mergeCell ref="AC126:AD126"/>
    <mergeCell ref="O127:AB127"/>
    <mergeCell ref="AC127:AD127"/>
    <mergeCell ref="O122:AB122"/>
    <mergeCell ref="AC122:AD122"/>
    <mergeCell ref="O123:AB123"/>
    <mergeCell ref="AC123:AD123"/>
    <mergeCell ref="O124:AB124"/>
    <mergeCell ref="AC124:AD124"/>
    <mergeCell ref="O119:AB119"/>
    <mergeCell ref="AC119:AD119"/>
    <mergeCell ref="O120:AB120"/>
    <mergeCell ref="AC120:AD120"/>
    <mergeCell ref="O121:AB121"/>
    <mergeCell ref="AC121:AD121"/>
    <mergeCell ref="B133:D133"/>
    <mergeCell ref="F133:I133"/>
    <mergeCell ref="J133:L133"/>
    <mergeCell ref="N133:AA133"/>
    <mergeCell ref="AC133:AD133"/>
    <mergeCell ref="O134:AB134"/>
    <mergeCell ref="B131:D131"/>
    <mergeCell ref="F131:I131"/>
    <mergeCell ref="J131:L131"/>
    <mergeCell ref="N131:AA131"/>
    <mergeCell ref="AC131:AD131"/>
    <mergeCell ref="O132:AB132"/>
    <mergeCell ref="O128:AB128"/>
    <mergeCell ref="AC128:AD128"/>
    <mergeCell ref="O129:AB129"/>
    <mergeCell ref="AC129:AD129"/>
    <mergeCell ref="O130:AB130"/>
    <mergeCell ref="AC130:AD130"/>
    <mergeCell ref="B139:D139"/>
    <mergeCell ref="F139:I139"/>
    <mergeCell ref="J139:L139"/>
    <mergeCell ref="N139:AA139"/>
    <mergeCell ref="AC139:AD139"/>
    <mergeCell ref="O140:AB140"/>
    <mergeCell ref="B137:D137"/>
    <mergeCell ref="F137:I137"/>
    <mergeCell ref="J137:L137"/>
    <mergeCell ref="N137:AA137"/>
    <mergeCell ref="AC137:AD137"/>
    <mergeCell ref="O138:AB138"/>
    <mergeCell ref="B135:D135"/>
    <mergeCell ref="F135:I135"/>
    <mergeCell ref="J135:L135"/>
    <mergeCell ref="N135:AA135"/>
    <mergeCell ref="AC135:AD135"/>
    <mergeCell ref="O136:AB136"/>
    <mergeCell ref="O145:AB145"/>
    <mergeCell ref="B146:D146"/>
    <mergeCell ref="F146:I146"/>
    <mergeCell ref="J146:L146"/>
    <mergeCell ref="N146:AA146"/>
    <mergeCell ref="AC146:AD146"/>
    <mergeCell ref="O143:AB143"/>
    <mergeCell ref="AC143:AD143"/>
    <mergeCell ref="B144:D144"/>
    <mergeCell ref="F144:I144"/>
    <mergeCell ref="J144:L144"/>
    <mergeCell ref="N144:AA144"/>
    <mergeCell ref="AC144:AD144"/>
    <mergeCell ref="B141:D141"/>
    <mergeCell ref="F141:I141"/>
    <mergeCell ref="J141:L141"/>
    <mergeCell ref="N141:AA141"/>
    <mergeCell ref="AC141:AD141"/>
    <mergeCell ref="O142:AB142"/>
    <mergeCell ref="AC142:AD142"/>
    <mergeCell ref="A157:O157"/>
    <mergeCell ref="B158:D158"/>
    <mergeCell ref="F158:I158"/>
    <mergeCell ref="J158:L158"/>
    <mergeCell ref="N158:AA158"/>
    <mergeCell ref="AC158:AD158"/>
    <mergeCell ref="O149:AB149"/>
    <mergeCell ref="A152:M152"/>
    <mergeCell ref="R152:AD152"/>
    <mergeCell ref="C153:AC153"/>
    <mergeCell ref="I155:P155"/>
    <mergeCell ref="S155:Y155"/>
    <mergeCell ref="O147:AB147"/>
    <mergeCell ref="B148:D148"/>
    <mergeCell ref="F148:I148"/>
    <mergeCell ref="J148:L148"/>
    <mergeCell ref="N148:AA148"/>
    <mergeCell ref="AC148:AD148"/>
    <mergeCell ref="B163:D163"/>
    <mergeCell ref="F163:I163"/>
    <mergeCell ref="J163:L163"/>
    <mergeCell ref="N163:AA163"/>
    <mergeCell ref="AC163:AD163"/>
    <mergeCell ref="O164:AB164"/>
    <mergeCell ref="AC164:AD164"/>
    <mergeCell ref="B161:D161"/>
    <mergeCell ref="F161:I161"/>
    <mergeCell ref="J161:L161"/>
    <mergeCell ref="N161:AA161"/>
    <mergeCell ref="AC161:AD161"/>
    <mergeCell ref="O162:AB162"/>
    <mergeCell ref="B159:D159"/>
    <mergeCell ref="F159:I159"/>
    <mergeCell ref="J159:L159"/>
    <mergeCell ref="N159:AA159"/>
    <mergeCell ref="AC159:AD159"/>
    <mergeCell ref="O160:AB160"/>
    <mergeCell ref="O170:AB170"/>
    <mergeCell ref="B171:D171"/>
    <mergeCell ref="F171:I171"/>
    <mergeCell ref="J171:L171"/>
    <mergeCell ref="N171:AA171"/>
    <mergeCell ref="AC171:AD171"/>
    <mergeCell ref="O168:AB168"/>
    <mergeCell ref="AC168:AD168"/>
    <mergeCell ref="B169:D169"/>
    <mergeCell ref="F169:I169"/>
    <mergeCell ref="J169:L169"/>
    <mergeCell ref="N169:AA169"/>
    <mergeCell ref="AC169:AD169"/>
    <mergeCell ref="O165:AB165"/>
    <mergeCell ref="AC165:AD165"/>
    <mergeCell ref="O166:AB166"/>
    <mergeCell ref="AC166:AD166"/>
    <mergeCell ref="O167:AB167"/>
    <mergeCell ref="AC167:AD167"/>
    <mergeCell ref="O177:AB177"/>
    <mergeCell ref="AC177:AD177"/>
    <mergeCell ref="O178:AB178"/>
    <mergeCell ref="AC178:AD178"/>
    <mergeCell ref="O179:AB179"/>
    <mergeCell ref="AC179:AD179"/>
    <mergeCell ref="O174:AB174"/>
    <mergeCell ref="AC174:AD174"/>
    <mergeCell ref="O175:AB175"/>
    <mergeCell ref="AC175:AD175"/>
    <mergeCell ref="B176:D176"/>
    <mergeCell ref="F176:I176"/>
    <mergeCell ref="J176:L176"/>
    <mergeCell ref="N176:AA176"/>
    <mergeCell ref="AC176:AD176"/>
    <mergeCell ref="O172:AB172"/>
    <mergeCell ref="B173:D173"/>
    <mergeCell ref="F173:I173"/>
    <mergeCell ref="J173:L173"/>
    <mergeCell ref="N173:AA173"/>
    <mergeCell ref="AC173:AD173"/>
    <mergeCell ref="O184:AB184"/>
    <mergeCell ref="B185:D185"/>
    <mergeCell ref="F185:I185"/>
    <mergeCell ref="J185:L185"/>
    <mergeCell ref="N185:AA185"/>
    <mergeCell ref="AC185:AD185"/>
    <mergeCell ref="O182:AB182"/>
    <mergeCell ref="AC182:AD182"/>
    <mergeCell ref="B183:D183"/>
    <mergeCell ref="F183:I183"/>
    <mergeCell ref="J183:L183"/>
    <mergeCell ref="N183:AA183"/>
    <mergeCell ref="AC183:AD183"/>
    <mergeCell ref="B180:D180"/>
    <mergeCell ref="F180:I180"/>
    <mergeCell ref="J180:L180"/>
    <mergeCell ref="N180:AA180"/>
    <mergeCell ref="AC180:AD180"/>
    <mergeCell ref="O181:AB181"/>
    <mergeCell ref="AC181:AD181"/>
    <mergeCell ref="O190:AB190"/>
    <mergeCell ref="B191:D191"/>
    <mergeCell ref="F191:I191"/>
    <mergeCell ref="J191:L191"/>
    <mergeCell ref="N191:AA191"/>
    <mergeCell ref="AC191:AD191"/>
    <mergeCell ref="O188:AB188"/>
    <mergeCell ref="B189:D189"/>
    <mergeCell ref="F189:I189"/>
    <mergeCell ref="J189:L189"/>
    <mergeCell ref="N189:AA189"/>
    <mergeCell ref="AC189:AD189"/>
    <mergeCell ref="O186:AB186"/>
    <mergeCell ref="B187:D187"/>
    <mergeCell ref="F187:I187"/>
    <mergeCell ref="J187:L187"/>
    <mergeCell ref="N187:AA187"/>
    <mergeCell ref="AC187:AD187"/>
    <mergeCell ref="O196:AB196"/>
    <mergeCell ref="B197:D197"/>
    <mergeCell ref="F197:I197"/>
    <mergeCell ref="J197:L197"/>
    <mergeCell ref="N197:AA197"/>
    <mergeCell ref="AC197:AD197"/>
    <mergeCell ref="O194:AB194"/>
    <mergeCell ref="B195:D195"/>
    <mergeCell ref="F195:I195"/>
    <mergeCell ref="J195:L195"/>
    <mergeCell ref="N195:AA195"/>
    <mergeCell ref="AC195:AD195"/>
    <mergeCell ref="O192:AB192"/>
    <mergeCell ref="B193:D193"/>
    <mergeCell ref="F193:I193"/>
    <mergeCell ref="J193:L193"/>
    <mergeCell ref="N193:AA193"/>
    <mergeCell ref="AC193:AD193"/>
    <mergeCell ref="B204:D204"/>
    <mergeCell ref="F204:I204"/>
    <mergeCell ref="J204:L204"/>
    <mergeCell ref="N204:AA204"/>
    <mergeCell ref="AC204:AD204"/>
    <mergeCell ref="O205:AB205"/>
    <mergeCell ref="O201:AB201"/>
    <mergeCell ref="AC201:AD201"/>
    <mergeCell ref="O202:AB202"/>
    <mergeCell ref="AC202:AD202"/>
    <mergeCell ref="O203:AB203"/>
    <mergeCell ref="AC203:AD203"/>
    <mergeCell ref="O198:AB198"/>
    <mergeCell ref="AC198:AD198"/>
    <mergeCell ref="O199:AB199"/>
    <mergeCell ref="AC199:AD199"/>
    <mergeCell ref="B200:D200"/>
    <mergeCell ref="F200:I200"/>
    <mergeCell ref="J200:L200"/>
    <mergeCell ref="N200:AA200"/>
    <mergeCell ref="AC200:AD200"/>
    <mergeCell ref="A212:M212"/>
    <mergeCell ref="R212:AD212"/>
    <mergeCell ref="C213:AC213"/>
    <mergeCell ref="I215:P215"/>
    <mergeCell ref="S215:Y215"/>
    <mergeCell ref="A217:O217"/>
    <mergeCell ref="B208:D208"/>
    <mergeCell ref="F208:I208"/>
    <mergeCell ref="J208:L208"/>
    <mergeCell ref="N208:AA208"/>
    <mergeCell ref="AC208:AD208"/>
    <mergeCell ref="O209:AB209"/>
    <mergeCell ref="B206:D206"/>
    <mergeCell ref="F206:I206"/>
    <mergeCell ref="J206:L206"/>
    <mergeCell ref="N206:AA206"/>
    <mergeCell ref="AC206:AD206"/>
    <mergeCell ref="O207:AB207"/>
    <mergeCell ref="O223:AB223"/>
    <mergeCell ref="B224:D224"/>
    <mergeCell ref="F224:I224"/>
    <mergeCell ref="J224:L224"/>
    <mergeCell ref="N224:AA224"/>
    <mergeCell ref="AC224:AD224"/>
    <mergeCell ref="O220:AB220"/>
    <mergeCell ref="AC220:AD220"/>
    <mergeCell ref="O221:AB221"/>
    <mergeCell ref="AC221:AD221"/>
    <mergeCell ref="B222:D222"/>
    <mergeCell ref="F222:I222"/>
    <mergeCell ref="J222:L222"/>
    <mergeCell ref="N222:AA222"/>
    <mergeCell ref="AC222:AD222"/>
    <mergeCell ref="B218:D218"/>
    <mergeCell ref="F218:I218"/>
    <mergeCell ref="J218:L218"/>
    <mergeCell ref="N218:AA218"/>
    <mergeCell ref="AC218:AD218"/>
    <mergeCell ref="B219:D219"/>
    <mergeCell ref="F219:I219"/>
    <mergeCell ref="J219:L219"/>
    <mergeCell ref="N219:AA219"/>
    <mergeCell ref="AC219:AD219"/>
    <mergeCell ref="B231:D231"/>
    <mergeCell ref="F231:I231"/>
    <mergeCell ref="J231:L231"/>
    <mergeCell ref="N231:AA231"/>
    <mergeCell ref="AC231:AD231"/>
    <mergeCell ref="O232:AB232"/>
    <mergeCell ref="AC232:AD232"/>
    <mergeCell ref="O228:AB228"/>
    <mergeCell ref="AC228:AD228"/>
    <mergeCell ref="O229:AB229"/>
    <mergeCell ref="AC229:AD229"/>
    <mergeCell ref="O230:AB230"/>
    <mergeCell ref="AC230:AD230"/>
    <mergeCell ref="O225:AB225"/>
    <mergeCell ref="AC225:AD225"/>
    <mergeCell ref="O226:AB226"/>
    <mergeCell ref="AC226:AD226"/>
    <mergeCell ref="B227:D227"/>
    <mergeCell ref="F227:I227"/>
    <mergeCell ref="J227:L227"/>
    <mergeCell ref="N227:AA227"/>
    <mergeCell ref="AC227:AD227"/>
    <mergeCell ref="O238:AB238"/>
    <mergeCell ref="AC238:AD238"/>
    <mergeCell ref="B239:D239"/>
    <mergeCell ref="F239:I239"/>
    <mergeCell ref="J239:L239"/>
    <mergeCell ref="N239:AA239"/>
    <mergeCell ref="AC239:AD239"/>
    <mergeCell ref="O235:AB235"/>
    <mergeCell ref="AC235:AD235"/>
    <mergeCell ref="O236:AB236"/>
    <mergeCell ref="AC236:AD236"/>
    <mergeCell ref="O237:AB237"/>
    <mergeCell ref="AC237:AD237"/>
    <mergeCell ref="O233:AB233"/>
    <mergeCell ref="AC233:AD233"/>
    <mergeCell ref="B234:D234"/>
    <mergeCell ref="F234:I234"/>
    <mergeCell ref="J234:L234"/>
    <mergeCell ref="N234:AA234"/>
    <mergeCell ref="AC234:AD234"/>
    <mergeCell ref="O245:AB245"/>
    <mergeCell ref="B246:D246"/>
    <mergeCell ref="F246:I246"/>
    <mergeCell ref="J246:L246"/>
    <mergeCell ref="N246:AA246"/>
    <mergeCell ref="AC246:AD246"/>
    <mergeCell ref="O243:AB243"/>
    <mergeCell ref="B244:D244"/>
    <mergeCell ref="F244:I244"/>
    <mergeCell ref="J244:L244"/>
    <mergeCell ref="N244:AA244"/>
    <mergeCell ref="AC244:AD244"/>
    <mergeCell ref="O240:AB240"/>
    <mergeCell ref="AC240:AD240"/>
    <mergeCell ref="O241:AB241"/>
    <mergeCell ref="AC241:AD241"/>
    <mergeCell ref="B242:D242"/>
    <mergeCell ref="F242:I242"/>
    <mergeCell ref="J242:L242"/>
    <mergeCell ref="N242:AA242"/>
    <mergeCell ref="AC242:AD242"/>
    <mergeCell ref="O252:AB252"/>
    <mergeCell ref="AC252:AD252"/>
    <mergeCell ref="O253:AB253"/>
    <mergeCell ref="AC253:AD253"/>
    <mergeCell ref="O254:AB254"/>
    <mergeCell ref="AC254:AD254"/>
    <mergeCell ref="O249:AB249"/>
    <mergeCell ref="AC249:AD249"/>
    <mergeCell ref="O250:AB250"/>
    <mergeCell ref="AC250:AD250"/>
    <mergeCell ref="O251:AB251"/>
    <mergeCell ref="AC251:AD251"/>
    <mergeCell ref="O247:AB247"/>
    <mergeCell ref="B248:D248"/>
    <mergeCell ref="F248:I248"/>
    <mergeCell ref="J248:L248"/>
    <mergeCell ref="N248:AA248"/>
    <mergeCell ref="AC248:AD248"/>
    <mergeCell ref="O260:AB260"/>
    <mergeCell ref="AC260:AD260"/>
    <mergeCell ref="O261:AB261"/>
    <mergeCell ref="AC261:AD261"/>
    <mergeCell ref="B262:D262"/>
    <mergeCell ref="F262:I262"/>
    <mergeCell ref="J262:L262"/>
    <mergeCell ref="N262:AA262"/>
    <mergeCell ref="AC262:AD262"/>
    <mergeCell ref="O258:AB258"/>
    <mergeCell ref="AC258:AD258"/>
    <mergeCell ref="B259:D259"/>
    <mergeCell ref="F259:I259"/>
    <mergeCell ref="J259:L259"/>
    <mergeCell ref="N259:AA259"/>
    <mergeCell ref="AC259:AD259"/>
    <mergeCell ref="O255:AB255"/>
    <mergeCell ref="AC255:AD255"/>
    <mergeCell ref="O256:AB256"/>
    <mergeCell ref="AC256:AD256"/>
    <mergeCell ref="O257:AB257"/>
    <mergeCell ref="AC257:AD257"/>
    <mergeCell ref="C271:AC271"/>
    <mergeCell ref="I273:P273"/>
    <mergeCell ref="S273:Y273"/>
    <mergeCell ref="A275:O275"/>
    <mergeCell ref="B276:D276"/>
    <mergeCell ref="F276:I276"/>
    <mergeCell ref="J276:L276"/>
    <mergeCell ref="N276:AA276"/>
    <mergeCell ref="AC276:AD276"/>
    <mergeCell ref="O266:AB266"/>
    <mergeCell ref="AC266:AD266"/>
    <mergeCell ref="O267:AB267"/>
    <mergeCell ref="AC267:AD267"/>
    <mergeCell ref="A270:M270"/>
    <mergeCell ref="R270:AD270"/>
    <mergeCell ref="O263:AB263"/>
    <mergeCell ref="AC263:AD263"/>
    <mergeCell ref="O264:AB264"/>
    <mergeCell ref="AC264:AD264"/>
    <mergeCell ref="B265:D265"/>
    <mergeCell ref="F265:I265"/>
    <mergeCell ref="J265:L265"/>
    <mergeCell ref="N265:AA265"/>
    <mergeCell ref="AC265:AD265"/>
    <mergeCell ref="O282:AB282"/>
    <mergeCell ref="AC282:AD282"/>
    <mergeCell ref="O283:AB283"/>
    <mergeCell ref="AC283:AD283"/>
    <mergeCell ref="O284:AB284"/>
    <mergeCell ref="AC284:AD284"/>
    <mergeCell ref="O279:AB279"/>
    <mergeCell ref="AC279:AD279"/>
    <mergeCell ref="O280:AB280"/>
    <mergeCell ref="AC280:AD280"/>
    <mergeCell ref="O281:AB281"/>
    <mergeCell ref="AC281:AD281"/>
    <mergeCell ref="B277:D277"/>
    <mergeCell ref="F277:I277"/>
    <mergeCell ref="J277:L277"/>
    <mergeCell ref="N277:AA277"/>
    <mergeCell ref="AC277:AD277"/>
    <mergeCell ref="O278:AB278"/>
    <mergeCell ref="AC278:AD278"/>
    <mergeCell ref="O291:AB291"/>
    <mergeCell ref="AC291:AD291"/>
    <mergeCell ref="B292:D292"/>
    <mergeCell ref="F292:I292"/>
    <mergeCell ref="J292:L292"/>
    <mergeCell ref="N292:AA292"/>
    <mergeCell ref="AC292:AD292"/>
    <mergeCell ref="O288:AB288"/>
    <mergeCell ref="AC288:AD288"/>
    <mergeCell ref="O289:AB289"/>
    <mergeCell ref="AC289:AD289"/>
    <mergeCell ref="O290:AB290"/>
    <mergeCell ref="AC290:AD290"/>
    <mergeCell ref="O285:AB285"/>
    <mergeCell ref="AC285:AD285"/>
    <mergeCell ref="O286:AB286"/>
    <mergeCell ref="AC286:AD286"/>
    <mergeCell ref="B287:D287"/>
    <mergeCell ref="F287:I287"/>
    <mergeCell ref="J287:L287"/>
    <mergeCell ref="N287:AA287"/>
    <mergeCell ref="AC287:AD287"/>
    <mergeCell ref="O298:AB298"/>
    <mergeCell ref="B299:D299"/>
    <mergeCell ref="F299:I299"/>
    <mergeCell ref="J299:L299"/>
    <mergeCell ref="N299:AA299"/>
    <mergeCell ref="AC299:AD299"/>
    <mergeCell ref="O296:AB296"/>
    <mergeCell ref="AC296:AD296"/>
    <mergeCell ref="B297:D297"/>
    <mergeCell ref="F297:I297"/>
    <mergeCell ref="J297:L297"/>
    <mergeCell ref="N297:AA297"/>
    <mergeCell ref="AC297:AD297"/>
    <mergeCell ref="O293:AB293"/>
    <mergeCell ref="AC293:AD293"/>
    <mergeCell ref="O294:AB294"/>
    <mergeCell ref="AC294:AD294"/>
    <mergeCell ref="O295:AB295"/>
    <mergeCell ref="AC295:AD295"/>
    <mergeCell ref="B306:D306"/>
    <mergeCell ref="F306:I306"/>
    <mergeCell ref="J306:L306"/>
    <mergeCell ref="N306:AA306"/>
    <mergeCell ref="AC306:AD306"/>
    <mergeCell ref="O307:AB307"/>
    <mergeCell ref="AC307:AD307"/>
    <mergeCell ref="O303:AB303"/>
    <mergeCell ref="AC303:AD303"/>
    <mergeCell ref="O304:AB304"/>
    <mergeCell ref="AC304:AD304"/>
    <mergeCell ref="O305:AB305"/>
    <mergeCell ref="AC305:AD305"/>
    <mergeCell ref="O300:AB300"/>
    <mergeCell ref="AC300:AD300"/>
    <mergeCell ref="O301:AB301"/>
    <mergeCell ref="AC301:AD301"/>
    <mergeCell ref="O302:AB302"/>
    <mergeCell ref="AC302:AD302"/>
    <mergeCell ref="O313:AB313"/>
    <mergeCell ref="B314:D314"/>
    <mergeCell ref="F314:I314"/>
    <mergeCell ref="J314:L314"/>
    <mergeCell ref="N314:AA314"/>
    <mergeCell ref="AC314:AD314"/>
    <mergeCell ref="O310:AB310"/>
    <mergeCell ref="AC310:AD310"/>
    <mergeCell ref="O311:AB311"/>
    <mergeCell ref="AC311:AD311"/>
    <mergeCell ref="B312:D312"/>
    <mergeCell ref="F312:I312"/>
    <mergeCell ref="J312:L312"/>
    <mergeCell ref="N312:AA312"/>
    <mergeCell ref="AC312:AD312"/>
    <mergeCell ref="O308:AB308"/>
    <mergeCell ref="AC308:AD308"/>
    <mergeCell ref="B309:D309"/>
    <mergeCell ref="F309:I309"/>
    <mergeCell ref="J309:L309"/>
    <mergeCell ref="N309:AA309"/>
    <mergeCell ref="AC309:AD309"/>
    <mergeCell ref="O320:AB320"/>
    <mergeCell ref="B321:D321"/>
    <mergeCell ref="F321:I321"/>
    <mergeCell ref="J321:L321"/>
    <mergeCell ref="N321:AA321"/>
    <mergeCell ref="AC321:AD321"/>
    <mergeCell ref="O318:AB318"/>
    <mergeCell ref="AC318:AD318"/>
    <mergeCell ref="B319:D319"/>
    <mergeCell ref="F319:I319"/>
    <mergeCell ref="J319:L319"/>
    <mergeCell ref="N319:AA319"/>
    <mergeCell ref="AC319:AD319"/>
    <mergeCell ref="O315:AB315"/>
    <mergeCell ref="AC315:AD315"/>
    <mergeCell ref="O316:AB316"/>
    <mergeCell ref="AC316:AD316"/>
    <mergeCell ref="O317:AB317"/>
    <mergeCell ref="AC317:AD317"/>
    <mergeCell ref="C330:AC330"/>
    <mergeCell ref="I332:P332"/>
    <mergeCell ref="S332:Y332"/>
    <mergeCell ref="A334:O334"/>
    <mergeCell ref="B335:D335"/>
    <mergeCell ref="F335:I335"/>
    <mergeCell ref="J335:L335"/>
    <mergeCell ref="N335:AA335"/>
    <mergeCell ref="AC335:AD335"/>
    <mergeCell ref="O325:AB325"/>
    <mergeCell ref="AC325:AD325"/>
    <mergeCell ref="O326:AB326"/>
    <mergeCell ref="AC326:AD326"/>
    <mergeCell ref="A329:M329"/>
    <mergeCell ref="R329:AD329"/>
    <mergeCell ref="O322:AB322"/>
    <mergeCell ref="AC322:AD322"/>
    <mergeCell ref="O323:AB323"/>
    <mergeCell ref="AC323:AD323"/>
    <mergeCell ref="B324:D324"/>
    <mergeCell ref="F324:I324"/>
    <mergeCell ref="J324:L324"/>
    <mergeCell ref="N324:AA324"/>
    <mergeCell ref="AC324:AD324"/>
    <mergeCell ref="O341:AB341"/>
    <mergeCell ref="AC341:AD341"/>
    <mergeCell ref="O342:AB342"/>
    <mergeCell ref="AC342:AD342"/>
    <mergeCell ref="A345:M345"/>
    <mergeCell ref="R345:AD345"/>
    <mergeCell ref="O338:AB338"/>
    <mergeCell ref="AC338:AD338"/>
    <mergeCell ref="O339:AB339"/>
    <mergeCell ref="AC339:AD339"/>
    <mergeCell ref="O340:AB340"/>
    <mergeCell ref="AC340:AD340"/>
    <mergeCell ref="B336:D336"/>
    <mergeCell ref="F336:I336"/>
    <mergeCell ref="J336:L336"/>
    <mergeCell ref="N336:AA336"/>
    <mergeCell ref="AC336:AD336"/>
    <mergeCell ref="O337:AB337"/>
    <mergeCell ref="AC337:AD337"/>
    <mergeCell ref="O354:AB354"/>
    <mergeCell ref="AC354:AD354"/>
    <mergeCell ref="O355:AB355"/>
    <mergeCell ref="AC355:AD355"/>
    <mergeCell ref="O356:AB356"/>
    <mergeCell ref="AC356:AD356"/>
    <mergeCell ref="B352:D352"/>
    <mergeCell ref="F352:I352"/>
    <mergeCell ref="J352:L352"/>
    <mergeCell ref="N352:AA352"/>
    <mergeCell ref="AC352:AD352"/>
    <mergeCell ref="O353:AB353"/>
    <mergeCell ref="AC353:AD353"/>
    <mergeCell ref="C346:AC346"/>
    <mergeCell ref="I348:P348"/>
    <mergeCell ref="S348:Y348"/>
    <mergeCell ref="A350:O350"/>
    <mergeCell ref="B351:D351"/>
    <mergeCell ref="F351:I351"/>
    <mergeCell ref="J351:L351"/>
    <mergeCell ref="N351:AA351"/>
    <mergeCell ref="AC351:AD351"/>
    <mergeCell ref="O363:AB363"/>
    <mergeCell ref="AC363:AD363"/>
    <mergeCell ref="O364:AB364"/>
    <mergeCell ref="AC364:AD364"/>
    <mergeCell ref="O365:AB365"/>
    <mergeCell ref="AC365:AD365"/>
    <mergeCell ref="O360:AB360"/>
    <mergeCell ref="AC360:AD360"/>
    <mergeCell ref="O361:AB361"/>
    <mergeCell ref="AC361:AD361"/>
    <mergeCell ref="O362:AB362"/>
    <mergeCell ref="AC362:AD362"/>
    <mergeCell ref="O357:AB357"/>
    <mergeCell ref="AC357:AD357"/>
    <mergeCell ref="O358:AB358"/>
    <mergeCell ref="AC358:AD358"/>
    <mergeCell ref="O359:AB359"/>
    <mergeCell ref="AC359:AD359"/>
    <mergeCell ref="O372:AB372"/>
    <mergeCell ref="AC372:AD372"/>
    <mergeCell ref="O373:AB373"/>
    <mergeCell ref="AC373:AD373"/>
    <mergeCell ref="O374:AB374"/>
    <mergeCell ref="AC374:AD374"/>
    <mergeCell ref="O369:AB369"/>
    <mergeCell ref="AC369:AD369"/>
    <mergeCell ref="O370:AB370"/>
    <mergeCell ref="AC370:AD370"/>
    <mergeCell ref="O371:AB371"/>
    <mergeCell ref="AC371:AD371"/>
    <mergeCell ref="O366:AB366"/>
    <mergeCell ref="AC366:AD366"/>
    <mergeCell ref="O367:AB367"/>
    <mergeCell ref="AC367:AD367"/>
    <mergeCell ref="O368:AB368"/>
    <mergeCell ref="AC368:AD368"/>
    <mergeCell ref="O381:AB381"/>
    <mergeCell ref="AC381:AD381"/>
    <mergeCell ref="O382:AB382"/>
    <mergeCell ref="AC382:AD382"/>
    <mergeCell ref="O383:AB383"/>
    <mergeCell ref="AC383:AD383"/>
    <mergeCell ref="O378:AB378"/>
    <mergeCell ref="AC378:AD378"/>
    <mergeCell ref="O379:AB379"/>
    <mergeCell ref="AC379:AD379"/>
    <mergeCell ref="O380:AB380"/>
    <mergeCell ref="AC380:AD380"/>
    <mergeCell ref="O375:AB375"/>
    <mergeCell ref="AC375:AD375"/>
    <mergeCell ref="O376:AB376"/>
    <mergeCell ref="AC376:AD376"/>
    <mergeCell ref="O377:AB377"/>
    <mergeCell ref="AC377:AD377"/>
    <mergeCell ref="O390:AB390"/>
    <mergeCell ref="AC390:AD390"/>
    <mergeCell ref="O391:AB391"/>
    <mergeCell ref="AC391:AD391"/>
    <mergeCell ref="O392:AB392"/>
    <mergeCell ref="AC392:AD392"/>
    <mergeCell ref="O387:AB387"/>
    <mergeCell ref="AC387:AD387"/>
    <mergeCell ref="O388:AB388"/>
    <mergeCell ref="AC388:AD388"/>
    <mergeCell ref="O389:AB389"/>
    <mergeCell ref="AC389:AD389"/>
    <mergeCell ref="O384:AB384"/>
    <mergeCell ref="AC384:AD384"/>
    <mergeCell ref="O385:AB385"/>
    <mergeCell ref="AC385:AD385"/>
    <mergeCell ref="O386:AB386"/>
    <mergeCell ref="AC386:AD386"/>
    <mergeCell ref="O399:AB399"/>
    <mergeCell ref="AC399:AD399"/>
    <mergeCell ref="O400:AB400"/>
    <mergeCell ref="AC400:AD400"/>
    <mergeCell ref="O401:AB401"/>
    <mergeCell ref="AC401:AD401"/>
    <mergeCell ref="O396:AB396"/>
    <mergeCell ref="AC396:AD396"/>
    <mergeCell ref="O397:AB397"/>
    <mergeCell ref="AC397:AD397"/>
    <mergeCell ref="O398:AB398"/>
    <mergeCell ref="AC398:AD398"/>
    <mergeCell ref="O393:AB393"/>
    <mergeCell ref="AC393:AD393"/>
    <mergeCell ref="O394:AB394"/>
    <mergeCell ref="AC394:AD394"/>
    <mergeCell ref="O395:AB395"/>
    <mergeCell ref="AC395:AD395"/>
    <mergeCell ref="B413:D413"/>
    <mergeCell ref="F413:I413"/>
    <mergeCell ref="J413:L413"/>
    <mergeCell ref="N413:AA413"/>
    <mergeCell ref="AC413:AD413"/>
    <mergeCell ref="B414:D414"/>
    <mergeCell ref="F414:I414"/>
    <mergeCell ref="J414:L414"/>
    <mergeCell ref="N414:AA414"/>
    <mergeCell ref="AC414:AD414"/>
    <mergeCell ref="A407:M407"/>
    <mergeCell ref="R407:AD407"/>
    <mergeCell ref="C408:AC408"/>
    <mergeCell ref="I410:P410"/>
    <mergeCell ref="S410:Y410"/>
    <mergeCell ref="A412:O412"/>
    <mergeCell ref="O402:AB402"/>
    <mergeCell ref="AC402:AD402"/>
    <mergeCell ref="O403:AB403"/>
    <mergeCell ref="AC403:AD403"/>
    <mergeCell ref="O404:AB404"/>
    <mergeCell ref="AC404:AD404"/>
    <mergeCell ref="O421:AB421"/>
    <mergeCell ref="AC421:AD421"/>
    <mergeCell ref="O422:AB422"/>
    <mergeCell ref="AC422:AD422"/>
    <mergeCell ref="O423:AB423"/>
    <mergeCell ref="AC423:AD423"/>
    <mergeCell ref="O418:AB418"/>
    <mergeCell ref="AC418:AD418"/>
    <mergeCell ref="O419:AB419"/>
    <mergeCell ref="AC419:AD419"/>
    <mergeCell ref="O420:AB420"/>
    <mergeCell ref="AC420:AD420"/>
    <mergeCell ref="O415:AB415"/>
    <mergeCell ref="AC415:AD415"/>
    <mergeCell ref="O416:AB416"/>
    <mergeCell ref="AC416:AD416"/>
    <mergeCell ref="O417:AB417"/>
    <mergeCell ref="AC417:AD417"/>
    <mergeCell ref="O430:AB430"/>
    <mergeCell ref="AC430:AD430"/>
    <mergeCell ref="O431:AB431"/>
    <mergeCell ref="AC431:AD431"/>
    <mergeCell ref="B432:D432"/>
    <mergeCell ref="F432:I432"/>
    <mergeCell ref="J432:L432"/>
    <mergeCell ref="N432:AA432"/>
    <mergeCell ref="AC432:AD432"/>
    <mergeCell ref="O427:AB427"/>
    <mergeCell ref="AC427:AD427"/>
    <mergeCell ref="O428:AB428"/>
    <mergeCell ref="AC428:AD428"/>
    <mergeCell ref="O429:AB429"/>
    <mergeCell ref="AC429:AD429"/>
    <mergeCell ref="O424:AB424"/>
    <mergeCell ref="AC424:AD424"/>
    <mergeCell ref="O425:AB425"/>
    <mergeCell ref="AC425:AD425"/>
    <mergeCell ref="B426:D426"/>
    <mergeCell ref="F426:I426"/>
    <mergeCell ref="J426:L426"/>
    <mergeCell ref="N426:AA426"/>
    <mergeCell ref="AC426:AD426"/>
    <mergeCell ref="O437:AB437"/>
    <mergeCell ref="AC437:AD437"/>
    <mergeCell ref="O438:AB438"/>
    <mergeCell ref="AC438:AD438"/>
    <mergeCell ref="B439:D439"/>
    <mergeCell ref="F439:I439"/>
    <mergeCell ref="J439:L439"/>
    <mergeCell ref="N439:AA439"/>
    <mergeCell ref="AC439:AD439"/>
    <mergeCell ref="O435:AB435"/>
    <mergeCell ref="B436:D436"/>
    <mergeCell ref="F436:I436"/>
    <mergeCell ref="J436:L436"/>
    <mergeCell ref="N436:AA436"/>
    <mergeCell ref="AC436:AD436"/>
    <mergeCell ref="O433:AB433"/>
    <mergeCell ref="B434:D434"/>
    <mergeCell ref="F434:I434"/>
    <mergeCell ref="J434:L434"/>
    <mergeCell ref="N434:AA434"/>
    <mergeCell ref="AC434:AD434"/>
    <mergeCell ref="O443:AB443"/>
    <mergeCell ref="AC443:AD443"/>
    <mergeCell ref="O444:AB444"/>
    <mergeCell ref="AC444:AD444"/>
    <mergeCell ref="B445:D445"/>
    <mergeCell ref="F445:I445"/>
    <mergeCell ref="J445:L445"/>
    <mergeCell ref="N445:AA445"/>
    <mergeCell ref="AC445:AD445"/>
    <mergeCell ref="O440:AB440"/>
    <mergeCell ref="AC440:AD440"/>
    <mergeCell ref="O441:AB441"/>
    <mergeCell ref="AC441:AD441"/>
    <mergeCell ref="B442:D442"/>
    <mergeCell ref="F442:I442"/>
    <mergeCell ref="J442:L442"/>
    <mergeCell ref="N442:AA442"/>
    <mergeCell ref="AC442:AD442"/>
    <mergeCell ref="O450:AB450"/>
    <mergeCell ref="B451:D451"/>
    <mergeCell ref="F451:I451"/>
    <mergeCell ref="J451:L451"/>
    <mergeCell ref="N451:AA451"/>
    <mergeCell ref="AC451:AD451"/>
    <mergeCell ref="O448:AB448"/>
    <mergeCell ref="B449:D449"/>
    <mergeCell ref="F449:I449"/>
    <mergeCell ref="J449:L449"/>
    <mergeCell ref="N449:AA449"/>
    <mergeCell ref="AC449:AD449"/>
    <mergeCell ref="O446:AB446"/>
    <mergeCell ref="B447:D447"/>
    <mergeCell ref="F447:I447"/>
    <mergeCell ref="J447:L447"/>
    <mergeCell ref="N447:AA447"/>
    <mergeCell ref="AC447:AD447"/>
    <mergeCell ref="O455:AB455"/>
    <mergeCell ref="AC455:AD455"/>
    <mergeCell ref="O456:AB456"/>
    <mergeCell ref="AC456:AD456"/>
    <mergeCell ref="B457:D457"/>
    <mergeCell ref="F457:I457"/>
    <mergeCell ref="J457:L457"/>
    <mergeCell ref="N457:AA457"/>
    <mergeCell ref="AC457:AD457"/>
    <mergeCell ref="O452:AB452"/>
    <mergeCell ref="AC452:AD452"/>
    <mergeCell ref="O453:AB453"/>
    <mergeCell ref="AC453:AD453"/>
    <mergeCell ref="B454:D454"/>
    <mergeCell ref="F454:I454"/>
    <mergeCell ref="J454:L454"/>
    <mergeCell ref="N454:AA454"/>
    <mergeCell ref="AC454:AD454"/>
    <mergeCell ref="O463:AB463"/>
    <mergeCell ref="AC463:AD463"/>
    <mergeCell ref="O464:AB464"/>
    <mergeCell ref="AC464:AD464"/>
    <mergeCell ref="B465:D465"/>
    <mergeCell ref="F465:I465"/>
    <mergeCell ref="J465:L465"/>
    <mergeCell ref="N465:AA465"/>
    <mergeCell ref="AC465:AD465"/>
    <mergeCell ref="O461:AB461"/>
    <mergeCell ref="AC461:AD461"/>
    <mergeCell ref="B462:D462"/>
    <mergeCell ref="F462:I462"/>
    <mergeCell ref="J462:L462"/>
    <mergeCell ref="N462:AA462"/>
    <mergeCell ref="AC462:AD462"/>
    <mergeCell ref="O458:AB458"/>
    <mergeCell ref="AC458:AD458"/>
    <mergeCell ref="O459:AB459"/>
    <mergeCell ref="AC459:AD459"/>
    <mergeCell ref="O460:AB460"/>
    <mergeCell ref="AC460:AD460"/>
    <mergeCell ref="B476:D476"/>
    <mergeCell ref="F476:I476"/>
    <mergeCell ref="J476:L476"/>
    <mergeCell ref="N476:AA476"/>
    <mergeCell ref="AC476:AD476"/>
    <mergeCell ref="O477:AB477"/>
    <mergeCell ref="A474:O474"/>
    <mergeCell ref="B475:D475"/>
    <mergeCell ref="F475:I475"/>
    <mergeCell ref="J475:L475"/>
    <mergeCell ref="N475:AA475"/>
    <mergeCell ref="AC475:AD475"/>
    <mergeCell ref="O466:AB466"/>
    <mergeCell ref="A469:M469"/>
    <mergeCell ref="R469:AD469"/>
    <mergeCell ref="C470:AC470"/>
    <mergeCell ref="I472:P472"/>
    <mergeCell ref="S472:Y472"/>
    <mergeCell ref="B482:D482"/>
    <mergeCell ref="F482:I482"/>
    <mergeCell ref="J482:L482"/>
    <mergeCell ref="N482:AA482"/>
    <mergeCell ref="AC482:AD482"/>
    <mergeCell ref="O483:AB483"/>
    <mergeCell ref="B480:D480"/>
    <mergeCell ref="F480:I480"/>
    <mergeCell ref="J480:L480"/>
    <mergeCell ref="N480:AA480"/>
    <mergeCell ref="AC480:AD480"/>
    <mergeCell ref="O481:AB481"/>
    <mergeCell ref="B478:D478"/>
    <mergeCell ref="F478:I478"/>
    <mergeCell ref="J478:L478"/>
    <mergeCell ref="N478:AA478"/>
    <mergeCell ref="AC478:AD478"/>
    <mergeCell ref="O479:AB479"/>
    <mergeCell ref="O494:AB494"/>
    <mergeCell ref="AC494:AD494"/>
    <mergeCell ref="O495:AB495"/>
    <mergeCell ref="AC495:AD495"/>
    <mergeCell ref="O496:AB496"/>
    <mergeCell ref="AC496:AD496"/>
    <mergeCell ref="B492:D492"/>
    <mergeCell ref="F492:I492"/>
    <mergeCell ref="J492:L492"/>
    <mergeCell ref="N492:AA492"/>
    <mergeCell ref="AC492:AD492"/>
    <mergeCell ref="B493:D493"/>
    <mergeCell ref="F493:I493"/>
    <mergeCell ref="J493:L493"/>
    <mergeCell ref="N493:AA493"/>
    <mergeCell ref="AC493:AD493"/>
    <mergeCell ref="A486:M486"/>
    <mergeCell ref="R486:AD486"/>
    <mergeCell ref="C487:AC487"/>
    <mergeCell ref="I489:P489"/>
    <mergeCell ref="S489:Y489"/>
    <mergeCell ref="A491:O491"/>
    <mergeCell ref="O503:AB503"/>
    <mergeCell ref="AC503:AD503"/>
    <mergeCell ref="O504:AB504"/>
    <mergeCell ref="AC504:AD504"/>
    <mergeCell ref="O505:AB505"/>
    <mergeCell ref="AC505:AD505"/>
    <mergeCell ref="O500:AB500"/>
    <mergeCell ref="AC500:AD500"/>
    <mergeCell ref="O501:AB501"/>
    <mergeCell ref="AC501:AD501"/>
    <mergeCell ref="O502:AB502"/>
    <mergeCell ref="AC502:AD502"/>
    <mergeCell ref="O497:AB497"/>
    <mergeCell ref="AC497:AD497"/>
    <mergeCell ref="O498:AB498"/>
    <mergeCell ref="AC498:AD498"/>
    <mergeCell ref="O499:AB499"/>
    <mergeCell ref="AC499:AD499"/>
    <mergeCell ref="O512:AB512"/>
    <mergeCell ref="AC512:AD512"/>
    <mergeCell ref="O513:AB513"/>
    <mergeCell ref="AC513:AD513"/>
    <mergeCell ref="O514:AB514"/>
    <mergeCell ref="AC514:AD514"/>
    <mergeCell ref="O509:AB509"/>
    <mergeCell ref="AC509:AD509"/>
    <mergeCell ref="O510:AB510"/>
    <mergeCell ref="AC510:AD510"/>
    <mergeCell ref="O511:AB511"/>
    <mergeCell ref="AC511:AD511"/>
    <mergeCell ref="O506:AB506"/>
    <mergeCell ref="AC506:AD506"/>
    <mergeCell ref="O507:AB507"/>
    <mergeCell ref="AC507:AD507"/>
    <mergeCell ref="O508:AB508"/>
    <mergeCell ref="AC508:AD508"/>
    <mergeCell ref="O521:AB521"/>
    <mergeCell ref="AC521:AD521"/>
    <mergeCell ref="O522:AB522"/>
    <mergeCell ref="AC522:AD522"/>
    <mergeCell ref="O523:AB523"/>
    <mergeCell ref="AC523:AD523"/>
    <mergeCell ref="O518:AB518"/>
    <mergeCell ref="AC518:AD518"/>
    <mergeCell ref="O519:AB519"/>
    <mergeCell ref="AC519:AD519"/>
    <mergeCell ref="O520:AB520"/>
    <mergeCell ref="AC520:AD520"/>
    <mergeCell ref="O515:AB515"/>
    <mergeCell ref="AC515:AD515"/>
    <mergeCell ref="O516:AB516"/>
    <mergeCell ref="AC516:AD516"/>
    <mergeCell ref="O517:AB517"/>
    <mergeCell ref="AC517:AD517"/>
    <mergeCell ref="O530:AB530"/>
    <mergeCell ref="AC530:AD530"/>
    <mergeCell ref="O531:AB531"/>
    <mergeCell ref="AC531:AD531"/>
    <mergeCell ref="O532:AB532"/>
    <mergeCell ref="AC532:AD532"/>
    <mergeCell ref="O527:AB527"/>
    <mergeCell ref="AC527:AD527"/>
    <mergeCell ref="O528:AB528"/>
    <mergeCell ref="AC528:AD528"/>
    <mergeCell ref="O529:AB529"/>
    <mergeCell ref="AC529:AD529"/>
    <mergeCell ref="O524:AB524"/>
    <mergeCell ref="AC524:AD524"/>
    <mergeCell ref="O525:AB525"/>
    <mergeCell ref="AC525:AD525"/>
    <mergeCell ref="O526:AB526"/>
    <mergeCell ref="AC526:AD526"/>
    <mergeCell ref="O539:AB539"/>
    <mergeCell ref="AC539:AD539"/>
    <mergeCell ref="O540:AB540"/>
    <mergeCell ref="AC540:AD540"/>
    <mergeCell ref="O541:AB541"/>
    <mergeCell ref="AC541:AD541"/>
    <mergeCell ref="O536:AB536"/>
    <mergeCell ref="AC536:AD536"/>
    <mergeCell ref="O537:AB537"/>
    <mergeCell ref="AC537:AD537"/>
    <mergeCell ref="O538:AB538"/>
    <mergeCell ref="AC538:AD538"/>
    <mergeCell ref="O533:AB533"/>
    <mergeCell ref="AC533:AD533"/>
    <mergeCell ref="O534:AB534"/>
    <mergeCell ref="AC534:AD534"/>
    <mergeCell ref="O535:AB535"/>
    <mergeCell ref="AC535:AD535"/>
    <mergeCell ref="A553:O553"/>
    <mergeCell ref="B554:D554"/>
    <mergeCell ref="F554:I554"/>
    <mergeCell ref="J554:L554"/>
    <mergeCell ref="N554:AA554"/>
    <mergeCell ref="AC554:AD554"/>
    <mergeCell ref="O545:AB545"/>
    <mergeCell ref="AC545:AD545"/>
    <mergeCell ref="A548:M548"/>
    <mergeCell ref="R548:AD548"/>
    <mergeCell ref="C549:AC549"/>
    <mergeCell ref="I551:P551"/>
    <mergeCell ref="S551:Y551"/>
    <mergeCell ref="O542:AB542"/>
    <mergeCell ref="AC542:AD542"/>
    <mergeCell ref="O543:AB543"/>
    <mergeCell ref="AC543:AD543"/>
    <mergeCell ref="O544:AB544"/>
    <mergeCell ref="AC544:AD544"/>
    <mergeCell ref="O560:AB560"/>
    <mergeCell ref="AC560:AD560"/>
    <mergeCell ref="O561:AB561"/>
    <mergeCell ref="AC561:AD561"/>
    <mergeCell ref="O562:AB562"/>
    <mergeCell ref="AC562:AD562"/>
    <mergeCell ref="O557:AB557"/>
    <mergeCell ref="AC557:AD557"/>
    <mergeCell ref="O558:AB558"/>
    <mergeCell ref="AC558:AD558"/>
    <mergeCell ref="O559:AB559"/>
    <mergeCell ref="AC559:AD559"/>
    <mergeCell ref="B555:D555"/>
    <mergeCell ref="F555:I555"/>
    <mergeCell ref="J555:L555"/>
    <mergeCell ref="N555:AA555"/>
    <mergeCell ref="AC555:AD555"/>
    <mergeCell ref="O556:AB556"/>
    <mergeCell ref="AC556:AD556"/>
    <mergeCell ref="O569:AB569"/>
    <mergeCell ref="AC569:AD569"/>
    <mergeCell ref="O570:AB570"/>
    <mergeCell ref="AC570:AD570"/>
    <mergeCell ref="O571:AB571"/>
    <mergeCell ref="AC571:AD571"/>
    <mergeCell ref="O566:AB566"/>
    <mergeCell ref="AC566:AD566"/>
    <mergeCell ref="O567:AB567"/>
    <mergeCell ref="AC567:AD567"/>
    <mergeCell ref="O568:AB568"/>
    <mergeCell ref="AC568:AD568"/>
    <mergeCell ref="O563:AB563"/>
    <mergeCell ref="AC563:AD563"/>
    <mergeCell ref="O564:AB564"/>
    <mergeCell ref="AC564:AD564"/>
    <mergeCell ref="O565:AB565"/>
    <mergeCell ref="AC565:AD565"/>
    <mergeCell ref="O578:AB578"/>
    <mergeCell ref="AC578:AD578"/>
    <mergeCell ref="O579:AB579"/>
    <mergeCell ref="AC579:AD579"/>
    <mergeCell ref="O580:AB580"/>
    <mergeCell ref="AC580:AD580"/>
    <mergeCell ref="O575:AB575"/>
    <mergeCell ref="AC575:AD575"/>
    <mergeCell ref="O576:AB576"/>
    <mergeCell ref="AC576:AD576"/>
    <mergeCell ref="O577:AB577"/>
    <mergeCell ref="AC577:AD577"/>
    <mergeCell ref="O572:AB572"/>
    <mergeCell ref="AC572:AD572"/>
    <mergeCell ref="O573:AB573"/>
    <mergeCell ref="AC573:AD573"/>
    <mergeCell ref="O574:AB574"/>
    <mergeCell ref="AC574:AD574"/>
    <mergeCell ref="O587:AB587"/>
    <mergeCell ref="AC587:AD587"/>
    <mergeCell ref="O588:AB588"/>
    <mergeCell ref="AC588:AD588"/>
    <mergeCell ref="O589:AB589"/>
    <mergeCell ref="AC589:AD589"/>
    <mergeCell ref="O584:AB584"/>
    <mergeCell ref="AC584:AD584"/>
    <mergeCell ref="O585:AB585"/>
    <mergeCell ref="AC585:AD585"/>
    <mergeCell ref="O586:AB586"/>
    <mergeCell ref="AC586:AD586"/>
    <mergeCell ref="O581:AB581"/>
    <mergeCell ref="AC581:AD581"/>
    <mergeCell ref="O582:AB582"/>
    <mergeCell ref="AC582:AD582"/>
    <mergeCell ref="O583:AB583"/>
    <mergeCell ref="AC583:AD583"/>
    <mergeCell ref="O596:AB596"/>
    <mergeCell ref="AC596:AD596"/>
    <mergeCell ref="O597:AB597"/>
    <mergeCell ref="AC597:AD597"/>
    <mergeCell ref="O598:AB598"/>
    <mergeCell ref="AC598:AD598"/>
    <mergeCell ref="O593:AB593"/>
    <mergeCell ref="AC593:AD593"/>
    <mergeCell ref="O594:AB594"/>
    <mergeCell ref="AC594:AD594"/>
    <mergeCell ref="O595:AB595"/>
    <mergeCell ref="AC595:AD595"/>
    <mergeCell ref="O590:AB590"/>
    <mergeCell ref="AC590:AD590"/>
    <mergeCell ref="O591:AB591"/>
    <mergeCell ref="AC591:AD591"/>
    <mergeCell ref="O592:AB592"/>
    <mergeCell ref="AC592:AD592"/>
    <mergeCell ref="O605:AB605"/>
    <mergeCell ref="AC605:AD605"/>
    <mergeCell ref="O606:AB606"/>
    <mergeCell ref="AC606:AD606"/>
    <mergeCell ref="O607:AB607"/>
    <mergeCell ref="AC607:AD607"/>
    <mergeCell ref="O602:AB602"/>
    <mergeCell ref="AC602:AD602"/>
    <mergeCell ref="O603:AB603"/>
    <mergeCell ref="AC603:AD603"/>
    <mergeCell ref="O604:AB604"/>
    <mergeCell ref="AC604:AD604"/>
    <mergeCell ref="O599:AB599"/>
    <mergeCell ref="AC599:AD599"/>
    <mergeCell ref="O600:AB600"/>
    <mergeCell ref="AC600:AD600"/>
    <mergeCell ref="O601:AB601"/>
    <mergeCell ref="AC601:AD601"/>
    <mergeCell ref="O618:AB618"/>
    <mergeCell ref="AC618:AD618"/>
    <mergeCell ref="O619:AB619"/>
    <mergeCell ref="AC619:AD619"/>
    <mergeCell ref="O620:AB620"/>
    <mergeCell ref="AC620:AD620"/>
    <mergeCell ref="B616:D616"/>
    <mergeCell ref="F616:I616"/>
    <mergeCell ref="J616:L616"/>
    <mergeCell ref="N616:AA616"/>
    <mergeCell ref="AC616:AD616"/>
    <mergeCell ref="B617:D617"/>
    <mergeCell ref="F617:I617"/>
    <mergeCell ref="J617:L617"/>
    <mergeCell ref="N617:AA617"/>
    <mergeCell ref="AC617:AD617"/>
    <mergeCell ref="A610:M610"/>
    <mergeCell ref="R610:AD610"/>
    <mergeCell ref="C611:AC611"/>
    <mergeCell ref="I613:P613"/>
    <mergeCell ref="S613:Y613"/>
    <mergeCell ref="A615:O615"/>
    <mergeCell ref="O627:AB627"/>
    <mergeCell ref="AC627:AD627"/>
    <mergeCell ref="O628:AB628"/>
    <mergeCell ref="AC628:AD628"/>
    <mergeCell ref="O629:AB629"/>
    <mergeCell ref="AC629:AD629"/>
    <mergeCell ref="O624:AB624"/>
    <mergeCell ref="AC624:AD624"/>
    <mergeCell ref="O625:AB625"/>
    <mergeCell ref="AC625:AD625"/>
    <mergeCell ref="O626:AB626"/>
    <mergeCell ref="AC626:AD626"/>
    <mergeCell ref="O621:AB621"/>
    <mergeCell ref="AC621:AD621"/>
    <mergeCell ref="O622:AB622"/>
    <mergeCell ref="AC622:AD622"/>
    <mergeCell ref="O623:AB623"/>
    <mergeCell ref="AC623:AD623"/>
    <mergeCell ref="B635:D635"/>
    <mergeCell ref="F635:I635"/>
    <mergeCell ref="J635:L635"/>
    <mergeCell ref="N635:AA635"/>
    <mergeCell ref="AC635:AD635"/>
    <mergeCell ref="O636:AB636"/>
    <mergeCell ref="B633:D633"/>
    <mergeCell ref="F633:I633"/>
    <mergeCell ref="J633:L633"/>
    <mergeCell ref="N633:AA633"/>
    <mergeCell ref="AC633:AD633"/>
    <mergeCell ref="O634:AB634"/>
    <mergeCell ref="O630:AB630"/>
    <mergeCell ref="AC630:AD630"/>
    <mergeCell ref="O631:AB631"/>
    <mergeCell ref="AC631:AD631"/>
    <mergeCell ref="O632:AB632"/>
    <mergeCell ref="AC632:AD632"/>
    <mergeCell ref="B641:D641"/>
    <mergeCell ref="F641:I641"/>
    <mergeCell ref="J641:L641"/>
    <mergeCell ref="N641:AA641"/>
    <mergeCell ref="AC641:AD641"/>
    <mergeCell ref="O642:AB642"/>
    <mergeCell ref="B639:D639"/>
    <mergeCell ref="F639:I639"/>
    <mergeCell ref="J639:L639"/>
    <mergeCell ref="N639:AA639"/>
    <mergeCell ref="AC639:AD639"/>
    <mergeCell ref="O640:AB640"/>
    <mergeCell ref="B637:D637"/>
    <mergeCell ref="F637:I637"/>
    <mergeCell ref="J637:L637"/>
    <mergeCell ref="N637:AA637"/>
    <mergeCell ref="AC637:AD637"/>
    <mergeCell ref="O638:AB638"/>
    <mergeCell ref="B647:D647"/>
    <mergeCell ref="F647:I647"/>
    <mergeCell ref="J647:L647"/>
    <mergeCell ref="N647:AA647"/>
    <mergeCell ref="AC647:AD647"/>
    <mergeCell ref="O648:AB648"/>
    <mergeCell ref="B645:D645"/>
    <mergeCell ref="F645:I645"/>
    <mergeCell ref="J645:L645"/>
    <mergeCell ref="N645:AA645"/>
    <mergeCell ref="AC645:AD645"/>
    <mergeCell ref="O646:AB646"/>
    <mergeCell ref="B643:D643"/>
    <mergeCell ref="F643:I643"/>
    <mergeCell ref="J643:L643"/>
    <mergeCell ref="N643:AA643"/>
    <mergeCell ref="AC643:AD643"/>
    <mergeCell ref="O644:AB644"/>
    <mergeCell ref="O654:AB654"/>
    <mergeCell ref="B655:D655"/>
    <mergeCell ref="F655:I655"/>
    <mergeCell ref="J655:L655"/>
    <mergeCell ref="N655:AA655"/>
    <mergeCell ref="AC655:AD655"/>
    <mergeCell ref="O651:AB651"/>
    <mergeCell ref="AC651:AD651"/>
    <mergeCell ref="O652:AB652"/>
    <mergeCell ref="AC652:AD652"/>
    <mergeCell ref="B653:D653"/>
    <mergeCell ref="F653:I653"/>
    <mergeCell ref="J653:L653"/>
    <mergeCell ref="N653:AA653"/>
    <mergeCell ref="AC653:AD653"/>
    <mergeCell ref="B649:D649"/>
    <mergeCell ref="F649:I649"/>
    <mergeCell ref="J649:L649"/>
    <mergeCell ref="N649:AA649"/>
    <mergeCell ref="AC649:AD649"/>
    <mergeCell ref="O650:AB650"/>
    <mergeCell ref="AC650:AD650"/>
    <mergeCell ref="O661:AB661"/>
    <mergeCell ref="AC661:AD661"/>
    <mergeCell ref="O662:AB662"/>
    <mergeCell ref="AC662:AD662"/>
    <mergeCell ref="B663:D663"/>
    <mergeCell ref="F663:I663"/>
    <mergeCell ref="J663:L663"/>
    <mergeCell ref="N663:AA663"/>
    <mergeCell ref="AC663:AD663"/>
    <mergeCell ref="O659:AB659"/>
    <mergeCell ref="B660:D660"/>
    <mergeCell ref="F660:I660"/>
    <mergeCell ref="J660:L660"/>
    <mergeCell ref="N660:AA660"/>
    <mergeCell ref="AC660:AD660"/>
    <mergeCell ref="O656:AB656"/>
    <mergeCell ref="AC656:AD656"/>
    <mergeCell ref="O657:AB657"/>
    <mergeCell ref="AC657:AD657"/>
    <mergeCell ref="B658:D658"/>
    <mergeCell ref="F658:I658"/>
    <mergeCell ref="J658:L658"/>
    <mergeCell ref="N658:AA658"/>
    <mergeCell ref="AC658:AD658"/>
    <mergeCell ref="O668:AB668"/>
    <mergeCell ref="A671:M671"/>
    <mergeCell ref="R671:AD671"/>
    <mergeCell ref="C672:AC672"/>
    <mergeCell ref="I674:P674"/>
    <mergeCell ref="S674:Y674"/>
    <mergeCell ref="O666:AB666"/>
    <mergeCell ref="B667:D667"/>
    <mergeCell ref="F667:I667"/>
    <mergeCell ref="J667:L667"/>
    <mergeCell ref="N667:AA667"/>
    <mergeCell ref="AC667:AD667"/>
    <mergeCell ref="O664:AB664"/>
    <mergeCell ref="B665:D665"/>
    <mergeCell ref="F665:I665"/>
    <mergeCell ref="J665:L665"/>
    <mergeCell ref="N665:AA665"/>
    <mergeCell ref="AC665:AD665"/>
    <mergeCell ref="B680:D680"/>
    <mergeCell ref="F680:I680"/>
    <mergeCell ref="J680:L680"/>
    <mergeCell ref="N680:AA680"/>
    <mergeCell ref="AC680:AD680"/>
    <mergeCell ref="O681:AB681"/>
    <mergeCell ref="B678:D678"/>
    <mergeCell ref="F678:I678"/>
    <mergeCell ref="J678:L678"/>
    <mergeCell ref="N678:AA678"/>
    <mergeCell ref="AC678:AD678"/>
    <mergeCell ref="O679:AB679"/>
    <mergeCell ref="A676:O676"/>
    <mergeCell ref="B677:D677"/>
    <mergeCell ref="F677:I677"/>
    <mergeCell ref="J677:L677"/>
    <mergeCell ref="N677:AA677"/>
    <mergeCell ref="AC677:AD677"/>
    <mergeCell ref="B686:D686"/>
    <mergeCell ref="F686:I686"/>
    <mergeCell ref="J686:L686"/>
    <mergeCell ref="N686:AA686"/>
    <mergeCell ref="AC686:AD686"/>
    <mergeCell ref="O687:AB687"/>
    <mergeCell ref="B684:D684"/>
    <mergeCell ref="F684:I684"/>
    <mergeCell ref="J684:L684"/>
    <mergeCell ref="N684:AA684"/>
    <mergeCell ref="AC684:AD684"/>
    <mergeCell ref="O685:AB685"/>
    <mergeCell ref="B682:D682"/>
    <mergeCell ref="F682:I682"/>
    <mergeCell ref="J682:L682"/>
    <mergeCell ref="N682:AA682"/>
    <mergeCell ref="AC682:AD682"/>
    <mergeCell ref="O683:AB683"/>
    <mergeCell ref="O693:AB693"/>
    <mergeCell ref="AC693:AD693"/>
    <mergeCell ref="O694:AB694"/>
    <mergeCell ref="AC694:AD694"/>
    <mergeCell ref="O695:AB695"/>
    <mergeCell ref="AC695:AD695"/>
    <mergeCell ref="O690:AB690"/>
    <mergeCell ref="AC690:AD690"/>
    <mergeCell ref="O691:AB691"/>
    <mergeCell ref="AC691:AD691"/>
    <mergeCell ref="O692:AB692"/>
    <mergeCell ref="AC692:AD692"/>
    <mergeCell ref="B688:D688"/>
    <mergeCell ref="F688:I688"/>
    <mergeCell ref="J688:L688"/>
    <mergeCell ref="N688:AA688"/>
    <mergeCell ref="AC688:AD688"/>
    <mergeCell ref="O689:AB689"/>
    <mergeCell ref="AC689:AD689"/>
    <mergeCell ref="O702:AB702"/>
    <mergeCell ref="AC702:AD702"/>
    <mergeCell ref="O703:AB703"/>
    <mergeCell ref="AC703:AD703"/>
    <mergeCell ref="O704:AB704"/>
    <mergeCell ref="AC704:AD704"/>
    <mergeCell ref="O699:AB699"/>
    <mergeCell ref="AC699:AD699"/>
    <mergeCell ref="O700:AB700"/>
    <mergeCell ref="AC700:AD700"/>
    <mergeCell ref="O701:AB701"/>
    <mergeCell ref="AC701:AD701"/>
    <mergeCell ref="O696:AB696"/>
    <mergeCell ref="AC696:AD696"/>
    <mergeCell ref="O697:AB697"/>
    <mergeCell ref="AC697:AD697"/>
    <mergeCell ref="O698:AB698"/>
    <mergeCell ref="AC698:AD698"/>
    <mergeCell ref="B710:D710"/>
    <mergeCell ref="F710:I710"/>
    <mergeCell ref="J710:L710"/>
    <mergeCell ref="N710:AA710"/>
    <mergeCell ref="AC710:AD710"/>
    <mergeCell ref="O711:AB711"/>
    <mergeCell ref="B708:D708"/>
    <mergeCell ref="F708:I708"/>
    <mergeCell ref="J708:L708"/>
    <mergeCell ref="N708:AA708"/>
    <mergeCell ref="AC708:AD708"/>
    <mergeCell ref="O709:AB709"/>
    <mergeCell ref="O705:AB705"/>
    <mergeCell ref="AC705:AD705"/>
    <mergeCell ref="O706:AB706"/>
    <mergeCell ref="AC706:AD706"/>
    <mergeCell ref="O707:AB707"/>
    <mergeCell ref="AC707:AD707"/>
    <mergeCell ref="O716:AB716"/>
    <mergeCell ref="AC716:AD716"/>
    <mergeCell ref="O717:AB717"/>
    <mergeCell ref="AC717:AD717"/>
    <mergeCell ref="O718:AB718"/>
    <mergeCell ref="AC718:AD718"/>
    <mergeCell ref="O714:AB714"/>
    <mergeCell ref="AC714:AD714"/>
    <mergeCell ref="B715:D715"/>
    <mergeCell ref="F715:I715"/>
    <mergeCell ref="J715:L715"/>
    <mergeCell ref="N715:AA715"/>
    <mergeCell ref="AC715:AD715"/>
    <mergeCell ref="B712:D712"/>
    <mergeCell ref="F712:I712"/>
    <mergeCell ref="J712:L712"/>
    <mergeCell ref="N712:AA712"/>
    <mergeCell ref="AC712:AD712"/>
    <mergeCell ref="O713:AB713"/>
    <mergeCell ref="AC713:AD713"/>
    <mergeCell ref="B723:D723"/>
    <mergeCell ref="F723:I723"/>
    <mergeCell ref="J723:L723"/>
    <mergeCell ref="N723:AA723"/>
    <mergeCell ref="AC723:AD723"/>
    <mergeCell ref="O724:AB724"/>
    <mergeCell ref="B721:D721"/>
    <mergeCell ref="F721:I721"/>
    <mergeCell ref="J721:L721"/>
    <mergeCell ref="N721:AA721"/>
    <mergeCell ref="AC721:AD721"/>
    <mergeCell ref="O722:AB722"/>
    <mergeCell ref="B719:D719"/>
    <mergeCell ref="F719:I719"/>
    <mergeCell ref="J719:L719"/>
    <mergeCell ref="N719:AA719"/>
    <mergeCell ref="AC719:AD719"/>
    <mergeCell ref="O720:AB720"/>
    <mergeCell ref="B729:D729"/>
    <mergeCell ref="F729:I729"/>
    <mergeCell ref="J729:L729"/>
    <mergeCell ref="N729:AA729"/>
    <mergeCell ref="AC729:AD729"/>
    <mergeCell ref="O730:AB730"/>
    <mergeCell ref="B727:D727"/>
    <mergeCell ref="F727:I727"/>
    <mergeCell ref="J727:L727"/>
    <mergeCell ref="N727:AA727"/>
    <mergeCell ref="AC727:AD727"/>
    <mergeCell ref="O728:AB728"/>
    <mergeCell ref="B725:D725"/>
    <mergeCell ref="F725:I725"/>
    <mergeCell ref="J725:L725"/>
    <mergeCell ref="N725:AA725"/>
    <mergeCell ref="AC725:AD725"/>
    <mergeCell ref="O726:AB726"/>
    <mergeCell ref="O741:AB741"/>
    <mergeCell ref="B742:D742"/>
    <mergeCell ref="F742:I742"/>
    <mergeCell ref="J742:L742"/>
    <mergeCell ref="N742:AA742"/>
    <mergeCell ref="AC742:AD742"/>
    <mergeCell ref="B739:D739"/>
    <mergeCell ref="F739:I739"/>
    <mergeCell ref="J739:L739"/>
    <mergeCell ref="N739:AA739"/>
    <mergeCell ref="AC739:AD739"/>
    <mergeCell ref="B740:D740"/>
    <mergeCell ref="F740:I740"/>
    <mergeCell ref="J740:L740"/>
    <mergeCell ref="N740:AA740"/>
    <mergeCell ref="AC740:AD740"/>
    <mergeCell ref="A733:M733"/>
    <mergeCell ref="R733:AD733"/>
    <mergeCell ref="C734:AC734"/>
    <mergeCell ref="I736:P736"/>
    <mergeCell ref="S736:Y736"/>
    <mergeCell ref="A738:O738"/>
    <mergeCell ref="O747:AB747"/>
    <mergeCell ref="B748:D748"/>
    <mergeCell ref="F748:I748"/>
    <mergeCell ref="J748:L748"/>
    <mergeCell ref="N748:AA748"/>
    <mergeCell ref="AC748:AD748"/>
    <mergeCell ref="O745:AB745"/>
    <mergeCell ref="B746:D746"/>
    <mergeCell ref="F746:I746"/>
    <mergeCell ref="J746:L746"/>
    <mergeCell ref="N746:AA746"/>
    <mergeCell ref="AC746:AD746"/>
    <mergeCell ref="O743:AB743"/>
    <mergeCell ref="B744:D744"/>
    <mergeCell ref="F744:I744"/>
    <mergeCell ref="J744:L744"/>
    <mergeCell ref="N744:AA744"/>
    <mergeCell ref="AC744:AD744"/>
    <mergeCell ref="O753:AB753"/>
    <mergeCell ref="B754:D754"/>
    <mergeCell ref="F754:I754"/>
    <mergeCell ref="J754:L754"/>
    <mergeCell ref="N754:AA754"/>
    <mergeCell ref="AC754:AD754"/>
    <mergeCell ref="O751:AB751"/>
    <mergeCell ref="B752:D752"/>
    <mergeCell ref="F752:I752"/>
    <mergeCell ref="J752:L752"/>
    <mergeCell ref="N752:AA752"/>
    <mergeCell ref="AC752:AD752"/>
    <mergeCell ref="O749:AB749"/>
    <mergeCell ref="B750:D750"/>
    <mergeCell ref="F750:I750"/>
    <mergeCell ref="J750:L750"/>
    <mergeCell ref="N750:AA750"/>
    <mergeCell ref="AC750:AD750"/>
    <mergeCell ref="O759:AB759"/>
    <mergeCell ref="B760:D760"/>
    <mergeCell ref="F760:I760"/>
    <mergeCell ref="J760:L760"/>
    <mergeCell ref="N760:AA760"/>
    <mergeCell ref="AC760:AD760"/>
    <mergeCell ref="O757:AB757"/>
    <mergeCell ref="B758:D758"/>
    <mergeCell ref="F758:I758"/>
    <mergeCell ref="J758:L758"/>
    <mergeCell ref="N758:AA758"/>
    <mergeCell ref="AC758:AD758"/>
    <mergeCell ref="O755:AB755"/>
    <mergeCell ref="B756:D756"/>
    <mergeCell ref="F756:I756"/>
    <mergeCell ref="J756:L756"/>
    <mergeCell ref="N756:AA756"/>
    <mergeCell ref="AC756:AD756"/>
    <mergeCell ref="O765:AB765"/>
    <mergeCell ref="B766:D766"/>
    <mergeCell ref="F766:I766"/>
    <mergeCell ref="J766:L766"/>
    <mergeCell ref="N766:AA766"/>
    <mergeCell ref="AC766:AD766"/>
    <mergeCell ref="O763:AB763"/>
    <mergeCell ref="B764:D764"/>
    <mergeCell ref="F764:I764"/>
    <mergeCell ref="J764:L764"/>
    <mergeCell ref="N764:AA764"/>
    <mergeCell ref="AC764:AD764"/>
    <mergeCell ref="O761:AB761"/>
    <mergeCell ref="B762:D762"/>
    <mergeCell ref="F762:I762"/>
    <mergeCell ref="J762:L762"/>
    <mergeCell ref="N762:AA762"/>
    <mergeCell ref="AC762:AD762"/>
    <mergeCell ref="O771:AB771"/>
    <mergeCell ref="B772:D772"/>
    <mergeCell ref="F772:I772"/>
    <mergeCell ref="J772:L772"/>
    <mergeCell ref="N772:AA772"/>
    <mergeCell ref="AC772:AD772"/>
    <mergeCell ref="O769:AB769"/>
    <mergeCell ref="B770:D770"/>
    <mergeCell ref="F770:I770"/>
    <mergeCell ref="J770:L770"/>
    <mergeCell ref="N770:AA770"/>
    <mergeCell ref="AC770:AD770"/>
    <mergeCell ref="O767:AB767"/>
    <mergeCell ref="B768:D768"/>
    <mergeCell ref="F768:I768"/>
    <mergeCell ref="J768:L768"/>
    <mergeCell ref="N768:AA768"/>
    <mergeCell ref="AC768:AD768"/>
    <mergeCell ref="O777:AB777"/>
    <mergeCell ref="B778:D778"/>
    <mergeCell ref="F778:I778"/>
    <mergeCell ref="J778:L778"/>
    <mergeCell ref="N778:AA778"/>
    <mergeCell ref="AC778:AD778"/>
    <mergeCell ref="O775:AB775"/>
    <mergeCell ref="B776:D776"/>
    <mergeCell ref="F776:I776"/>
    <mergeCell ref="J776:L776"/>
    <mergeCell ref="N776:AA776"/>
    <mergeCell ref="AC776:AD776"/>
    <mergeCell ref="O773:AB773"/>
    <mergeCell ref="B774:D774"/>
    <mergeCell ref="F774:I774"/>
    <mergeCell ref="J774:L774"/>
    <mergeCell ref="N774:AA774"/>
    <mergeCell ref="AC774:AD774"/>
    <mergeCell ref="O783:AB783"/>
    <mergeCell ref="B784:D784"/>
    <mergeCell ref="F784:I784"/>
    <mergeCell ref="J784:L784"/>
    <mergeCell ref="N784:AA784"/>
    <mergeCell ref="AC784:AD784"/>
    <mergeCell ref="O781:AB781"/>
    <mergeCell ref="B782:D782"/>
    <mergeCell ref="F782:I782"/>
    <mergeCell ref="J782:L782"/>
    <mergeCell ref="N782:AA782"/>
    <mergeCell ref="AC782:AD782"/>
    <mergeCell ref="O779:AB779"/>
    <mergeCell ref="B780:D780"/>
    <mergeCell ref="F780:I780"/>
    <mergeCell ref="J780:L780"/>
    <mergeCell ref="N780:AA780"/>
    <mergeCell ref="AC780:AD780"/>
    <mergeCell ref="O789:AB789"/>
    <mergeCell ref="B790:D790"/>
    <mergeCell ref="F790:I790"/>
    <mergeCell ref="J790:L790"/>
    <mergeCell ref="N790:AA790"/>
    <mergeCell ref="AC790:AD790"/>
    <mergeCell ref="O787:AB787"/>
    <mergeCell ref="B788:D788"/>
    <mergeCell ref="F788:I788"/>
    <mergeCell ref="J788:L788"/>
    <mergeCell ref="N788:AA788"/>
    <mergeCell ref="AC788:AD788"/>
    <mergeCell ref="O785:AB785"/>
    <mergeCell ref="B786:D786"/>
    <mergeCell ref="F786:I786"/>
    <mergeCell ref="J786:L786"/>
    <mergeCell ref="N786:AA786"/>
    <mergeCell ref="AC786:AD786"/>
    <mergeCell ref="B801:D801"/>
    <mergeCell ref="F801:I801"/>
    <mergeCell ref="J801:L801"/>
    <mergeCell ref="N801:AA801"/>
    <mergeCell ref="AC801:AD801"/>
    <mergeCell ref="O802:AB802"/>
    <mergeCell ref="A799:O799"/>
    <mergeCell ref="B800:D800"/>
    <mergeCell ref="F800:I800"/>
    <mergeCell ref="J800:L800"/>
    <mergeCell ref="N800:AA800"/>
    <mergeCell ref="AC800:AD800"/>
    <mergeCell ref="O791:AB791"/>
    <mergeCell ref="A794:M794"/>
    <mergeCell ref="R794:AD794"/>
    <mergeCell ref="C795:AC795"/>
    <mergeCell ref="I797:P797"/>
    <mergeCell ref="S797:Y797"/>
    <mergeCell ref="B807:D807"/>
    <mergeCell ref="F807:I807"/>
    <mergeCell ref="J807:L807"/>
    <mergeCell ref="N807:AA807"/>
    <mergeCell ref="AC807:AD807"/>
    <mergeCell ref="O808:AB808"/>
    <mergeCell ref="B805:D805"/>
    <mergeCell ref="F805:I805"/>
    <mergeCell ref="J805:L805"/>
    <mergeCell ref="N805:AA805"/>
    <mergeCell ref="AC805:AD805"/>
    <mergeCell ref="O806:AB806"/>
    <mergeCell ref="B803:D803"/>
    <mergeCell ref="F803:I803"/>
    <mergeCell ref="J803:L803"/>
    <mergeCell ref="N803:AA803"/>
    <mergeCell ref="AC803:AD803"/>
    <mergeCell ref="O804:AB804"/>
    <mergeCell ref="B813:D813"/>
    <mergeCell ref="F813:I813"/>
    <mergeCell ref="J813:L813"/>
    <mergeCell ref="N813:AA813"/>
    <mergeCell ref="AC813:AD813"/>
    <mergeCell ref="O814:AB814"/>
    <mergeCell ref="B811:D811"/>
    <mergeCell ref="F811:I811"/>
    <mergeCell ref="J811:L811"/>
    <mergeCell ref="N811:AA811"/>
    <mergeCell ref="AC811:AD811"/>
    <mergeCell ref="O812:AB812"/>
    <mergeCell ref="B809:D809"/>
    <mergeCell ref="F809:I809"/>
    <mergeCell ref="J809:L809"/>
    <mergeCell ref="N809:AA809"/>
    <mergeCell ref="AC809:AD809"/>
    <mergeCell ref="O810:AB810"/>
    <mergeCell ref="B819:D819"/>
    <mergeCell ref="F819:I819"/>
    <mergeCell ref="J819:L819"/>
    <mergeCell ref="N819:AA819"/>
    <mergeCell ref="AC819:AD819"/>
    <mergeCell ref="O820:AB820"/>
    <mergeCell ref="B817:D817"/>
    <mergeCell ref="F817:I817"/>
    <mergeCell ref="J817:L817"/>
    <mergeCell ref="N817:AA817"/>
    <mergeCell ref="AC817:AD817"/>
    <mergeCell ref="O818:AB818"/>
    <mergeCell ref="B815:D815"/>
    <mergeCell ref="F815:I815"/>
    <mergeCell ref="J815:L815"/>
    <mergeCell ref="N815:AA815"/>
    <mergeCell ref="AC815:AD815"/>
    <mergeCell ref="O816:AB816"/>
    <mergeCell ref="B825:D825"/>
    <mergeCell ref="F825:I825"/>
    <mergeCell ref="J825:L825"/>
    <mergeCell ref="N825:AA825"/>
    <mergeCell ref="AC825:AD825"/>
    <mergeCell ref="O826:AB826"/>
    <mergeCell ref="B823:D823"/>
    <mergeCell ref="F823:I823"/>
    <mergeCell ref="J823:L823"/>
    <mergeCell ref="N823:AA823"/>
    <mergeCell ref="AC823:AD823"/>
    <mergeCell ref="O824:AB824"/>
    <mergeCell ref="B821:D821"/>
    <mergeCell ref="F821:I821"/>
    <mergeCell ref="J821:L821"/>
    <mergeCell ref="N821:AA821"/>
    <mergeCell ref="AC821:AD821"/>
    <mergeCell ref="O822:AB822"/>
    <mergeCell ref="B831:D831"/>
    <mergeCell ref="F831:I831"/>
    <mergeCell ref="J831:L831"/>
    <mergeCell ref="N831:AA831"/>
    <mergeCell ref="AC831:AD831"/>
    <mergeCell ref="O832:AB832"/>
    <mergeCell ref="B829:D829"/>
    <mergeCell ref="F829:I829"/>
    <mergeCell ref="J829:L829"/>
    <mergeCell ref="N829:AA829"/>
    <mergeCell ref="AC829:AD829"/>
    <mergeCell ref="O830:AB830"/>
    <mergeCell ref="B827:D827"/>
    <mergeCell ref="F827:I827"/>
    <mergeCell ref="J827:L827"/>
    <mergeCell ref="N827:AA827"/>
    <mergeCell ref="AC827:AD827"/>
    <mergeCell ref="O828:AB828"/>
    <mergeCell ref="B837:D837"/>
    <mergeCell ref="F837:I837"/>
    <mergeCell ref="J837:L837"/>
    <mergeCell ref="N837:AA837"/>
    <mergeCell ref="AC837:AD837"/>
    <mergeCell ref="O838:AB838"/>
    <mergeCell ref="AC838:AD838"/>
    <mergeCell ref="B835:D835"/>
    <mergeCell ref="F835:I835"/>
    <mergeCell ref="J835:L835"/>
    <mergeCell ref="N835:AA835"/>
    <mergeCell ref="AC835:AD835"/>
    <mergeCell ref="O836:AB836"/>
    <mergeCell ref="B833:D833"/>
    <mergeCell ref="F833:I833"/>
    <mergeCell ref="J833:L833"/>
    <mergeCell ref="N833:AA833"/>
    <mergeCell ref="AC833:AD833"/>
    <mergeCell ref="O834:AB834"/>
    <mergeCell ref="O845:AB845"/>
    <mergeCell ref="AC845:AD845"/>
    <mergeCell ref="O846:AB846"/>
    <mergeCell ref="AC846:AD846"/>
    <mergeCell ref="O847:AB847"/>
    <mergeCell ref="AC847:AD847"/>
    <mergeCell ref="O842:AB842"/>
    <mergeCell ref="AC842:AD842"/>
    <mergeCell ref="O843:AB843"/>
    <mergeCell ref="AC843:AD843"/>
    <mergeCell ref="O844:AB844"/>
    <mergeCell ref="AC844:AD844"/>
    <mergeCell ref="O839:AB839"/>
    <mergeCell ref="AC839:AD839"/>
    <mergeCell ref="O840:AB840"/>
    <mergeCell ref="AC840:AD840"/>
    <mergeCell ref="O841:AB841"/>
    <mergeCell ref="AC841:AD841"/>
    <mergeCell ref="A856:M856"/>
    <mergeCell ref="R856:AD856"/>
    <mergeCell ref="C857:AC857"/>
    <mergeCell ref="I859:P859"/>
    <mergeCell ref="S859:Y859"/>
    <mergeCell ref="A861:O861"/>
    <mergeCell ref="O851:AB851"/>
    <mergeCell ref="AC851:AD851"/>
    <mergeCell ref="O852:AB852"/>
    <mergeCell ref="AC852:AD852"/>
    <mergeCell ref="O853:AB853"/>
    <mergeCell ref="AC853:AD853"/>
    <mergeCell ref="O848:AB848"/>
    <mergeCell ref="AC848:AD848"/>
    <mergeCell ref="O849:AB849"/>
    <mergeCell ref="AC849:AD849"/>
    <mergeCell ref="O850:AB850"/>
    <mergeCell ref="AC850:AD850"/>
    <mergeCell ref="O866:AB866"/>
    <mergeCell ref="B867:D867"/>
    <mergeCell ref="F867:I867"/>
    <mergeCell ref="J867:L867"/>
    <mergeCell ref="N867:AA867"/>
    <mergeCell ref="AC867:AD867"/>
    <mergeCell ref="O864:AB864"/>
    <mergeCell ref="B865:D865"/>
    <mergeCell ref="F865:I865"/>
    <mergeCell ref="J865:L865"/>
    <mergeCell ref="N865:AA865"/>
    <mergeCell ref="AC865:AD865"/>
    <mergeCell ref="B862:D862"/>
    <mergeCell ref="F862:I862"/>
    <mergeCell ref="J862:L862"/>
    <mergeCell ref="N862:AA862"/>
    <mergeCell ref="AC862:AD862"/>
    <mergeCell ref="B863:D863"/>
    <mergeCell ref="F863:I863"/>
    <mergeCell ref="J863:L863"/>
    <mergeCell ref="N863:AA863"/>
    <mergeCell ref="AC863:AD863"/>
    <mergeCell ref="O874:AB874"/>
    <mergeCell ref="AC874:AD874"/>
    <mergeCell ref="O875:AB875"/>
    <mergeCell ref="AC875:AD875"/>
    <mergeCell ref="O876:AB876"/>
    <mergeCell ref="AC876:AD876"/>
    <mergeCell ref="O871:AB871"/>
    <mergeCell ref="AC871:AD871"/>
    <mergeCell ref="O872:AB872"/>
    <mergeCell ref="AC872:AD872"/>
    <mergeCell ref="O873:AB873"/>
    <mergeCell ref="AC873:AD873"/>
    <mergeCell ref="O868:AB868"/>
    <mergeCell ref="AC868:AD868"/>
    <mergeCell ref="O869:AB869"/>
    <mergeCell ref="AC869:AD869"/>
    <mergeCell ref="O870:AB870"/>
    <mergeCell ref="AC870:AD870"/>
    <mergeCell ref="O883:AB883"/>
    <mergeCell ref="AC883:AD883"/>
    <mergeCell ref="B884:D884"/>
    <mergeCell ref="F884:I884"/>
    <mergeCell ref="J884:L884"/>
    <mergeCell ref="N884:AA884"/>
    <mergeCell ref="AC884:AD884"/>
    <mergeCell ref="O880:AB880"/>
    <mergeCell ref="AC880:AD880"/>
    <mergeCell ref="O881:AB881"/>
    <mergeCell ref="AC881:AD881"/>
    <mergeCell ref="O882:AB882"/>
    <mergeCell ref="AC882:AD882"/>
    <mergeCell ref="O877:AB877"/>
    <mergeCell ref="AC877:AD877"/>
    <mergeCell ref="O878:AB878"/>
    <mergeCell ref="AC878:AD878"/>
    <mergeCell ref="O879:AB879"/>
    <mergeCell ref="AC879:AD879"/>
    <mergeCell ref="O890:AB890"/>
    <mergeCell ref="AC890:AD890"/>
    <mergeCell ref="O891:AB891"/>
    <mergeCell ref="AC891:AD891"/>
    <mergeCell ref="B892:D892"/>
    <mergeCell ref="F892:I892"/>
    <mergeCell ref="J892:L892"/>
    <mergeCell ref="N892:AA892"/>
    <mergeCell ref="AC892:AD892"/>
    <mergeCell ref="O888:AB888"/>
    <mergeCell ref="B889:D889"/>
    <mergeCell ref="F889:I889"/>
    <mergeCell ref="J889:L889"/>
    <mergeCell ref="N889:AA889"/>
    <mergeCell ref="AC889:AD889"/>
    <mergeCell ref="O885:AB885"/>
    <mergeCell ref="AC885:AD885"/>
    <mergeCell ref="O886:AB886"/>
    <mergeCell ref="AC886:AD886"/>
    <mergeCell ref="B887:D887"/>
    <mergeCell ref="F887:I887"/>
    <mergeCell ref="J887:L887"/>
    <mergeCell ref="N887:AA887"/>
    <mergeCell ref="AC887:AD887"/>
    <mergeCell ref="O897:AB897"/>
    <mergeCell ref="B898:D898"/>
    <mergeCell ref="F898:I898"/>
    <mergeCell ref="J898:L898"/>
    <mergeCell ref="N898:AA898"/>
    <mergeCell ref="AC898:AD898"/>
    <mergeCell ref="O895:AB895"/>
    <mergeCell ref="B896:D896"/>
    <mergeCell ref="F896:I896"/>
    <mergeCell ref="J896:L896"/>
    <mergeCell ref="N896:AA896"/>
    <mergeCell ref="AC896:AD896"/>
    <mergeCell ref="O893:AB893"/>
    <mergeCell ref="B894:D894"/>
    <mergeCell ref="F894:I894"/>
    <mergeCell ref="J894:L894"/>
    <mergeCell ref="N894:AA894"/>
    <mergeCell ref="AC894:AD894"/>
    <mergeCell ref="O903:AB903"/>
    <mergeCell ref="B904:D904"/>
    <mergeCell ref="F904:I904"/>
    <mergeCell ref="J904:L904"/>
    <mergeCell ref="N904:AA904"/>
    <mergeCell ref="AC904:AD904"/>
    <mergeCell ref="O901:AB901"/>
    <mergeCell ref="B902:D902"/>
    <mergeCell ref="F902:I902"/>
    <mergeCell ref="J902:L902"/>
    <mergeCell ref="N902:AA902"/>
    <mergeCell ref="AC902:AD902"/>
    <mergeCell ref="O899:AB899"/>
    <mergeCell ref="B900:D900"/>
    <mergeCell ref="F900:I900"/>
    <mergeCell ref="J900:L900"/>
    <mergeCell ref="N900:AA900"/>
    <mergeCell ref="AC900:AD900"/>
    <mergeCell ref="O910:AB910"/>
    <mergeCell ref="B911:D911"/>
    <mergeCell ref="F911:I911"/>
    <mergeCell ref="J911:L911"/>
    <mergeCell ref="N911:AA911"/>
    <mergeCell ref="AC911:AD911"/>
    <mergeCell ref="O907:AB907"/>
    <mergeCell ref="AC907:AD907"/>
    <mergeCell ref="O908:AB908"/>
    <mergeCell ref="AC908:AD908"/>
    <mergeCell ref="B909:D909"/>
    <mergeCell ref="F909:I909"/>
    <mergeCell ref="J909:L909"/>
    <mergeCell ref="N909:AA909"/>
    <mergeCell ref="AC909:AD909"/>
    <mergeCell ref="O905:AB905"/>
    <mergeCell ref="B906:D906"/>
    <mergeCell ref="F906:I906"/>
    <mergeCell ref="J906:L906"/>
    <mergeCell ref="N906:AA906"/>
    <mergeCell ref="AC906:AD906"/>
    <mergeCell ref="A922:O922"/>
    <mergeCell ref="B923:D923"/>
    <mergeCell ref="F923:I923"/>
    <mergeCell ref="J923:L923"/>
    <mergeCell ref="N923:AA923"/>
    <mergeCell ref="AC923:AD923"/>
    <mergeCell ref="O914:AB914"/>
    <mergeCell ref="A917:M917"/>
    <mergeCell ref="R917:AD917"/>
    <mergeCell ref="C918:AC918"/>
    <mergeCell ref="I920:P920"/>
    <mergeCell ref="S920:Y920"/>
    <mergeCell ref="O912:AB912"/>
    <mergeCell ref="B913:D913"/>
    <mergeCell ref="F913:I913"/>
    <mergeCell ref="J913:L913"/>
    <mergeCell ref="N913:AA913"/>
    <mergeCell ref="AC913:AD913"/>
    <mergeCell ref="B928:D928"/>
    <mergeCell ref="F928:I928"/>
    <mergeCell ref="J928:L928"/>
    <mergeCell ref="N928:AA928"/>
    <mergeCell ref="AC928:AD928"/>
    <mergeCell ref="O929:AB929"/>
    <mergeCell ref="B926:D926"/>
    <mergeCell ref="F926:I926"/>
    <mergeCell ref="J926:L926"/>
    <mergeCell ref="N926:AA926"/>
    <mergeCell ref="AC926:AD926"/>
    <mergeCell ref="O927:AB927"/>
    <mergeCell ref="B924:D924"/>
    <mergeCell ref="F924:I924"/>
    <mergeCell ref="J924:L924"/>
    <mergeCell ref="N924:AA924"/>
    <mergeCell ref="AC924:AD924"/>
    <mergeCell ref="O925:AB925"/>
    <mergeCell ref="B934:D934"/>
    <mergeCell ref="F934:I934"/>
    <mergeCell ref="J934:L934"/>
    <mergeCell ref="N934:AA934"/>
    <mergeCell ref="AC934:AD934"/>
    <mergeCell ref="O935:AB935"/>
    <mergeCell ref="B932:D932"/>
    <mergeCell ref="F932:I932"/>
    <mergeCell ref="J932:L932"/>
    <mergeCell ref="N932:AA932"/>
    <mergeCell ref="AC932:AD932"/>
    <mergeCell ref="O933:AB933"/>
    <mergeCell ref="B930:D930"/>
    <mergeCell ref="F930:I930"/>
    <mergeCell ref="J930:L930"/>
    <mergeCell ref="N930:AA930"/>
    <mergeCell ref="AC930:AD930"/>
    <mergeCell ref="O931:AB931"/>
    <mergeCell ref="O940:AB940"/>
    <mergeCell ref="B941:D941"/>
    <mergeCell ref="F941:I941"/>
    <mergeCell ref="J941:L941"/>
    <mergeCell ref="N941:AA941"/>
    <mergeCell ref="AC941:AD941"/>
    <mergeCell ref="O938:AB938"/>
    <mergeCell ref="AC938:AD938"/>
    <mergeCell ref="B939:D939"/>
    <mergeCell ref="F939:I939"/>
    <mergeCell ref="J939:L939"/>
    <mergeCell ref="N939:AA939"/>
    <mergeCell ref="AC939:AD939"/>
    <mergeCell ref="B936:D936"/>
    <mergeCell ref="F936:I936"/>
    <mergeCell ref="J936:L936"/>
    <mergeCell ref="N936:AA936"/>
    <mergeCell ref="AC936:AD936"/>
    <mergeCell ref="O937:AB937"/>
    <mergeCell ref="AC937:AD937"/>
    <mergeCell ref="O946:AB946"/>
    <mergeCell ref="B947:D947"/>
    <mergeCell ref="F947:I947"/>
    <mergeCell ref="J947:L947"/>
    <mergeCell ref="N947:AA947"/>
    <mergeCell ref="AC947:AD947"/>
    <mergeCell ref="O944:AB944"/>
    <mergeCell ref="B945:D945"/>
    <mergeCell ref="F945:I945"/>
    <mergeCell ref="J945:L945"/>
    <mergeCell ref="N945:AA945"/>
    <mergeCell ref="AC945:AD945"/>
    <mergeCell ref="O942:AB942"/>
    <mergeCell ref="B943:D943"/>
    <mergeCell ref="F943:I943"/>
    <mergeCell ref="J943:L943"/>
    <mergeCell ref="N943:AA943"/>
    <mergeCell ref="AC943:AD943"/>
    <mergeCell ref="O952:AB952"/>
    <mergeCell ref="B953:D953"/>
    <mergeCell ref="F953:I953"/>
    <mergeCell ref="J953:L953"/>
    <mergeCell ref="N953:AA953"/>
    <mergeCell ref="AC953:AD953"/>
    <mergeCell ref="O950:AB950"/>
    <mergeCell ref="B951:D951"/>
    <mergeCell ref="F951:I951"/>
    <mergeCell ref="J951:L951"/>
    <mergeCell ref="N951:AA951"/>
    <mergeCell ref="AC951:AD951"/>
    <mergeCell ref="O948:AB948"/>
    <mergeCell ref="B949:D949"/>
    <mergeCell ref="F949:I949"/>
    <mergeCell ref="J949:L949"/>
    <mergeCell ref="N949:AA949"/>
    <mergeCell ref="AC949:AD949"/>
    <mergeCell ref="O958:AB958"/>
    <mergeCell ref="AC958:AD958"/>
    <mergeCell ref="O959:AB959"/>
    <mergeCell ref="AC959:AD959"/>
    <mergeCell ref="A961:S961"/>
    <mergeCell ref="Y961:Z961"/>
    <mergeCell ref="AC961:AD961"/>
    <mergeCell ref="O956:AB956"/>
    <mergeCell ref="B957:D957"/>
    <mergeCell ref="F957:I957"/>
    <mergeCell ref="J957:L957"/>
    <mergeCell ref="N957:AA957"/>
    <mergeCell ref="AC957:AD957"/>
    <mergeCell ref="O954:AB954"/>
    <mergeCell ref="B955:D955"/>
    <mergeCell ref="F955:I955"/>
    <mergeCell ref="J955:L955"/>
    <mergeCell ref="N955:AA955"/>
    <mergeCell ref="AC955:AD955"/>
    <mergeCell ref="B967:D967"/>
    <mergeCell ref="F967:I967"/>
    <mergeCell ref="J967:L967"/>
    <mergeCell ref="N967:AA967"/>
    <mergeCell ref="AC967:AD967"/>
    <mergeCell ref="O968:AB968"/>
    <mergeCell ref="B965:D965"/>
    <mergeCell ref="F965:I965"/>
    <mergeCell ref="J965:L965"/>
    <mergeCell ref="N965:AA965"/>
    <mergeCell ref="AC965:AD965"/>
    <mergeCell ref="O966:AB966"/>
    <mergeCell ref="A963:O963"/>
    <mergeCell ref="B964:D964"/>
    <mergeCell ref="F964:I964"/>
    <mergeCell ref="J964:L964"/>
    <mergeCell ref="N964:AA964"/>
    <mergeCell ref="AC964:AD964"/>
    <mergeCell ref="B976:D976"/>
    <mergeCell ref="F976:I976"/>
    <mergeCell ref="J976:L976"/>
    <mergeCell ref="N976:AA976"/>
    <mergeCell ref="AC976:AD976"/>
    <mergeCell ref="O977:AB977"/>
    <mergeCell ref="B974:D974"/>
    <mergeCell ref="F974:I974"/>
    <mergeCell ref="J974:L974"/>
    <mergeCell ref="N974:AA974"/>
    <mergeCell ref="AC974:AD974"/>
    <mergeCell ref="O975:AB975"/>
    <mergeCell ref="A970:S970"/>
    <mergeCell ref="Y970:Z970"/>
    <mergeCell ref="AC970:AD970"/>
    <mergeCell ref="A972:O972"/>
    <mergeCell ref="B973:D973"/>
    <mergeCell ref="F973:I973"/>
    <mergeCell ref="J973:L973"/>
    <mergeCell ref="N973:AA973"/>
    <mergeCell ref="AC973:AD973"/>
    <mergeCell ref="B990:D990"/>
    <mergeCell ref="F990:I990"/>
    <mergeCell ref="J990:L990"/>
    <mergeCell ref="N990:AA990"/>
    <mergeCell ref="AC990:AD990"/>
    <mergeCell ref="O991:AB991"/>
    <mergeCell ref="A988:O988"/>
    <mergeCell ref="B989:D989"/>
    <mergeCell ref="F989:I989"/>
    <mergeCell ref="J989:L989"/>
    <mergeCell ref="N989:AA989"/>
    <mergeCell ref="AC989:AD989"/>
    <mergeCell ref="A980:M980"/>
    <mergeCell ref="R980:AD980"/>
    <mergeCell ref="C981:AC981"/>
    <mergeCell ref="I983:P983"/>
    <mergeCell ref="S983:Y983"/>
    <mergeCell ref="A986:S986"/>
    <mergeCell ref="Y986:Z986"/>
    <mergeCell ref="AC986:AD986"/>
    <mergeCell ref="B999:D999"/>
    <mergeCell ref="F999:I999"/>
    <mergeCell ref="J999:L999"/>
    <mergeCell ref="N999:AA999"/>
    <mergeCell ref="AC999:AD999"/>
    <mergeCell ref="O1000:AB1000"/>
    <mergeCell ref="B997:D997"/>
    <mergeCell ref="F997:I997"/>
    <mergeCell ref="J997:L997"/>
    <mergeCell ref="N997:AA997"/>
    <mergeCell ref="AC997:AD997"/>
    <mergeCell ref="O998:AB998"/>
    <mergeCell ref="A993:S993"/>
    <mergeCell ref="Y993:Z993"/>
    <mergeCell ref="AC993:AD993"/>
    <mergeCell ref="A995:O995"/>
    <mergeCell ref="B996:D996"/>
    <mergeCell ref="F996:I996"/>
    <mergeCell ref="J996:L996"/>
    <mergeCell ref="N996:AA996"/>
    <mergeCell ref="AC996:AD996"/>
    <mergeCell ref="B1005:D1005"/>
    <mergeCell ref="F1005:I1005"/>
    <mergeCell ref="J1005:L1005"/>
    <mergeCell ref="N1005:AA1005"/>
    <mergeCell ref="AC1005:AD1005"/>
    <mergeCell ref="O1006:AB1006"/>
    <mergeCell ref="B1003:D1003"/>
    <mergeCell ref="F1003:I1003"/>
    <mergeCell ref="J1003:L1003"/>
    <mergeCell ref="N1003:AA1003"/>
    <mergeCell ref="AC1003:AD1003"/>
    <mergeCell ref="O1004:AB1004"/>
    <mergeCell ref="B1001:D1001"/>
    <mergeCell ref="F1001:I1001"/>
    <mergeCell ref="J1001:L1001"/>
    <mergeCell ref="N1001:AA1001"/>
    <mergeCell ref="AC1001:AD1001"/>
    <mergeCell ref="O1002:AB1002"/>
    <mergeCell ref="O1011:AB1011"/>
    <mergeCell ref="AC1011:AD1011"/>
    <mergeCell ref="O1012:AB1012"/>
    <mergeCell ref="AC1012:AD1012"/>
    <mergeCell ref="O1013:AB1013"/>
    <mergeCell ref="AC1013:AD1013"/>
    <mergeCell ref="B1009:D1009"/>
    <mergeCell ref="F1009:I1009"/>
    <mergeCell ref="J1009:L1009"/>
    <mergeCell ref="N1009:AA1009"/>
    <mergeCell ref="AC1009:AD1009"/>
    <mergeCell ref="O1010:AB1010"/>
    <mergeCell ref="AC1010:AD1010"/>
    <mergeCell ref="B1007:D1007"/>
    <mergeCell ref="F1007:I1007"/>
    <mergeCell ref="J1007:L1007"/>
    <mergeCell ref="N1007:AA1007"/>
    <mergeCell ref="AC1007:AD1007"/>
    <mergeCell ref="O1008:AB1008"/>
    <mergeCell ref="O1018:AB1018"/>
    <mergeCell ref="AC1018:AD1018"/>
    <mergeCell ref="O1019:AB1019"/>
    <mergeCell ref="AC1019:AD1019"/>
    <mergeCell ref="B1020:D1020"/>
    <mergeCell ref="F1020:I1020"/>
    <mergeCell ref="J1020:L1020"/>
    <mergeCell ref="N1020:AA1020"/>
    <mergeCell ref="AC1020:AD1020"/>
    <mergeCell ref="O1016:AB1016"/>
    <mergeCell ref="B1017:D1017"/>
    <mergeCell ref="F1017:I1017"/>
    <mergeCell ref="J1017:L1017"/>
    <mergeCell ref="N1017:AA1017"/>
    <mergeCell ref="AC1017:AD1017"/>
    <mergeCell ref="O1014:AB1014"/>
    <mergeCell ref="AC1014:AD1014"/>
    <mergeCell ref="B1015:D1015"/>
    <mergeCell ref="F1015:I1015"/>
    <mergeCell ref="J1015:L1015"/>
    <mergeCell ref="N1015:AA1015"/>
    <mergeCell ref="AC1015:AD1015"/>
    <mergeCell ref="O1026:AB1026"/>
    <mergeCell ref="AC1026:AD1026"/>
    <mergeCell ref="O1027:AB1027"/>
    <mergeCell ref="AC1027:AD1027"/>
    <mergeCell ref="O1028:AB1028"/>
    <mergeCell ref="AC1028:AD1028"/>
    <mergeCell ref="B1024:D1024"/>
    <mergeCell ref="F1024:I1024"/>
    <mergeCell ref="J1024:L1024"/>
    <mergeCell ref="N1024:AA1024"/>
    <mergeCell ref="AC1024:AD1024"/>
    <mergeCell ref="O1025:AB1025"/>
    <mergeCell ref="AC1025:AD1025"/>
    <mergeCell ref="O1021:AB1021"/>
    <mergeCell ref="AC1021:AD1021"/>
    <mergeCell ref="O1022:AB1022"/>
    <mergeCell ref="AC1022:AD1022"/>
    <mergeCell ref="O1023:AB1023"/>
    <mergeCell ref="AC1023:AD1023"/>
    <mergeCell ref="O1033:AB1033"/>
    <mergeCell ref="AC1033:AD1033"/>
    <mergeCell ref="O1034:AB1034"/>
    <mergeCell ref="AC1034:AD1034"/>
    <mergeCell ref="O1035:AB1035"/>
    <mergeCell ref="AC1035:AD1035"/>
    <mergeCell ref="O1031:AB1031"/>
    <mergeCell ref="AC1031:AD1031"/>
    <mergeCell ref="B1032:D1032"/>
    <mergeCell ref="F1032:I1032"/>
    <mergeCell ref="J1032:L1032"/>
    <mergeCell ref="N1032:AA1032"/>
    <mergeCell ref="AC1032:AD1032"/>
    <mergeCell ref="B1029:D1029"/>
    <mergeCell ref="F1029:I1029"/>
    <mergeCell ref="J1029:L1029"/>
    <mergeCell ref="N1029:AA1029"/>
    <mergeCell ref="AC1029:AD1029"/>
    <mergeCell ref="O1030:AB1030"/>
    <mergeCell ref="AC1030:AD1030"/>
    <mergeCell ref="B1046:D1046"/>
    <mergeCell ref="F1046:I1046"/>
    <mergeCell ref="J1046:L1046"/>
    <mergeCell ref="N1046:AA1046"/>
    <mergeCell ref="AC1046:AD1046"/>
    <mergeCell ref="O1047:AB1047"/>
    <mergeCell ref="AC1047:AD1047"/>
    <mergeCell ref="A1044:O1044"/>
    <mergeCell ref="B1045:D1045"/>
    <mergeCell ref="F1045:I1045"/>
    <mergeCell ref="J1045:L1045"/>
    <mergeCell ref="N1045:AA1045"/>
    <mergeCell ref="AC1045:AD1045"/>
    <mergeCell ref="O1036:AB1036"/>
    <mergeCell ref="AC1036:AD1036"/>
    <mergeCell ref="A1039:M1039"/>
    <mergeCell ref="R1039:AD1039"/>
    <mergeCell ref="C1040:AC1040"/>
    <mergeCell ref="I1042:P1042"/>
    <mergeCell ref="S1042:Y1042"/>
    <mergeCell ref="O1053:AB1053"/>
    <mergeCell ref="B1054:D1054"/>
    <mergeCell ref="F1054:I1054"/>
    <mergeCell ref="J1054:L1054"/>
    <mergeCell ref="N1054:AA1054"/>
    <mergeCell ref="AC1054:AD1054"/>
    <mergeCell ref="O1051:AB1051"/>
    <mergeCell ref="AC1051:AD1051"/>
    <mergeCell ref="B1052:D1052"/>
    <mergeCell ref="F1052:I1052"/>
    <mergeCell ref="J1052:L1052"/>
    <mergeCell ref="N1052:AA1052"/>
    <mergeCell ref="AC1052:AD1052"/>
    <mergeCell ref="O1048:AB1048"/>
    <mergeCell ref="AC1048:AD1048"/>
    <mergeCell ref="O1049:AB1049"/>
    <mergeCell ref="AC1049:AD1049"/>
    <mergeCell ref="O1050:AB1050"/>
    <mergeCell ref="AC1050:AD1050"/>
    <mergeCell ref="B1060:D1060"/>
    <mergeCell ref="F1060:I1060"/>
    <mergeCell ref="J1060:L1060"/>
    <mergeCell ref="N1060:AA1060"/>
    <mergeCell ref="AC1060:AD1060"/>
    <mergeCell ref="O1061:AB1061"/>
    <mergeCell ref="O1057:AB1057"/>
    <mergeCell ref="AC1057:AD1057"/>
    <mergeCell ref="O1058:AB1058"/>
    <mergeCell ref="AC1058:AD1058"/>
    <mergeCell ref="O1059:AB1059"/>
    <mergeCell ref="AC1059:AD1059"/>
    <mergeCell ref="O1055:AB1055"/>
    <mergeCell ref="B1056:D1056"/>
    <mergeCell ref="F1056:I1056"/>
    <mergeCell ref="J1056:L1056"/>
    <mergeCell ref="N1056:AA1056"/>
    <mergeCell ref="AC1056:AD1056"/>
    <mergeCell ref="O1069:AB1069"/>
    <mergeCell ref="AC1069:AD1069"/>
    <mergeCell ref="O1070:AB1070"/>
    <mergeCell ref="AC1070:AD1070"/>
    <mergeCell ref="O1071:AB1071"/>
    <mergeCell ref="AC1071:AD1071"/>
    <mergeCell ref="B1067:D1067"/>
    <mergeCell ref="F1067:I1067"/>
    <mergeCell ref="J1067:L1067"/>
    <mergeCell ref="N1067:AA1067"/>
    <mergeCell ref="AC1067:AD1067"/>
    <mergeCell ref="O1068:AB1068"/>
    <mergeCell ref="AC1068:AD1068"/>
    <mergeCell ref="A1063:S1063"/>
    <mergeCell ref="Y1063:Z1063"/>
    <mergeCell ref="AC1063:AD1063"/>
    <mergeCell ref="A1065:O1065"/>
    <mergeCell ref="B1066:D1066"/>
    <mergeCell ref="F1066:I1066"/>
    <mergeCell ref="J1066:L1066"/>
    <mergeCell ref="N1066:AA1066"/>
    <mergeCell ref="AC1066:AD1066"/>
    <mergeCell ref="A1078:S1078"/>
    <mergeCell ref="Y1078:Z1078"/>
    <mergeCell ref="AC1078:AD1078"/>
    <mergeCell ref="A1080:O1080"/>
    <mergeCell ref="B1081:D1081"/>
    <mergeCell ref="F1081:I1081"/>
    <mergeCell ref="J1081:L1081"/>
    <mergeCell ref="N1081:AA1081"/>
    <mergeCell ref="AC1081:AD1081"/>
    <mergeCell ref="B1075:D1075"/>
    <mergeCell ref="F1075:I1075"/>
    <mergeCell ref="J1075:L1075"/>
    <mergeCell ref="N1075:AA1075"/>
    <mergeCell ref="AC1075:AD1075"/>
    <mergeCell ref="O1076:AB1076"/>
    <mergeCell ref="O1072:AB1072"/>
    <mergeCell ref="AC1072:AD1072"/>
    <mergeCell ref="O1073:AB1073"/>
    <mergeCell ref="AC1073:AD1073"/>
    <mergeCell ref="O1074:AB1074"/>
    <mergeCell ref="AC1074:AD1074"/>
    <mergeCell ref="B1086:D1086"/>
    <mergeCell ref="F1086:I1086"/>
    <mergeCell ref="J1086:L1086"/>
    <mergeCell ref="N1086:AA1086"/>
    <mergeCell ref="AC1086:AD1086"/>
    <mergeCell ref="O1087:AB1087"/>
    <mergeCell ref="B1084:D1084"/>
    <mergeCell ref="F1084:I1084"/>
    <mergeCell ref="J1084:L1084"/>
    <mergeCell ref="N1084:AA1084"/>
    <mergeCell ref="AC1084:AD1084"/>
    <mergeCell ref="O1085:AB1085"/>
    <mergeCell ref="B1082:D1082"/>
    <mergeCell ref="F1082:I1082"/>
    <mergeCell ref="J1082:L1082"/>
    <mergeCell ref="N1082:AA1082"/>
    <mergeCell ref="AC1082:AD1082"/>
    <mergeCell ref="O1083:AB1083"/>
    <mergeCell ref="B1092:D1092"/>
    <mergeCell ref="F1092:I1092"/>
    <mergeCell ref="J1092:L1092"/>
    <mergeCell ref="N1092:AA1092"/>
    <mergeCell ref="AC1092:AD1092"/>
    <mergeCell ref="O1093:AB1093"/>
    <mergeCell ref="AC1093:AD1093"/>
    <mergeCell ref="B1090:D1090"/>
    <mergeCell ref="F1090:I1090"/>
    <mergeCell ref="J1090:L1090"/>
    <mergeCell ref="N1090:AA1090"/>
    <mergeCell ref="AC1090:AD1090"/>
    <mergeCell ref="O1091:AB1091"/>
    <mergeCell ref="B1088:D1088"/>
    <mergeCell ref="F1088:I1088"/>
    <mergeCell ref="J1088:L1088"/>
    <mergeCell ref="N1088:AA1088"/>
    <mergeCell ref="AC1088:AD1088"/>
    <mergeCell ref="O1089:AB1089"/>
    <mergeCell ref="A1102:M1102"/>
    <mergeCell ref="R1102:AD1102"/>
    <mergeCell ref="C1103:AC1103"/>
    <mergeCell ref="I1105:P1105"/>
    <mergeCell ref="S1105:Y1105"/>
    <mergeCell ref="A1107:O1107"/>
    <mergeCell ref="O1097:AB1097"/>
    <mergeCell ref="AC1097:AD1097"/>
    <mergeCell ref="O1098:AB1098"/>
    <mergeCell ref="AC1098:AD1098"/>
    <mergeCell ref="O1099:AB1099"/>
    <mergeCell ref="AC1099:AD1099"/>
    <mergeCell ref="O1094:AB1094"/>
    <mergeCell ref="AC1094:AD1094"/>
    <mergeCell ref="O1095:AB1095"/>
    <mergeCell ref="AC1095:AD1095"/>
    <mergeCell ref="O1096:AB1096"/>
    <mergeCell ref="AC1096:AD1096"/>
    <mergeCell ref="O1113:AB1113"/>
    <mergeCell ref="AC1113:AD1113"/>
    <mergeCell ref="B1114:D1114"/>
    <mergeCell ref="F1114:I1114"/>
    <mergeCell ref="J1114:L1114"/>
    <mergeCell ref="N1114:AA1114"/>
    <mergeCell ref="AC1114:AD1114"/>
    <mergeCell ref="O1110:AB1110"/>
    <mergeCell ref="AC1110:AD1110"/>
    <mergeCell ref="O1111:AB1111"/>
    <mergeCell ref="AC1111:AD1111"/>
    <mergeCell ref="O1112:AB1112"/>
    <mergeCell ref="AC1112:AD1112"/>
    <mergeCell ref="B1108:D1108"/>
    <mergeCell ref="F1108:I1108"/>
    <mergeCell ref="J1108:L1108"/>
    <mergeCell ref="N1108:AA1108"/>
    <mergeCell ref="AC1108:AD1108"/>
    <mergeCell ref="B1109:D1109"/>
    <mergeCell ref="F1109:I1109"/>
    <mergeCell ref="J1109:L1109"/>
    <mergeCell ref="N1109:AA1109"/>
    <mergeCell ref="AC1109:AD1109"/>
    <mergeCell ref="O1119:AB1119"/>
    <mergeCell ref="B1120:D1120"/>
    <mergeCell ref="F1120:I1120"/>
    <mergeCell ref="J1120:L1120"/>
    <mergeCell ref="N1120:AA1120"/>
    <mergeCell ref="AC1120:AD1120"/>
    <mergeCell ref="O1117:AB1117"/>
    <mergeCell ref="B1118:D1118"/>
    <mergeCell ref="F1118:I1118"/>
    <mergeCell ref="J1118:L1118"/>
    <mergeCell ref="N1118:AA1118"/>
    <mergeCell ref="AC1118:AD1118"/>
    <mergeCell ref="O1115:AB1115"/>
    <mergeCell ref="B1116:D1116"/>
    <mergeCell ref="F1116:I1116"/>
    <mergeCell ref="J1116:L1116"/>
    <mergeCell ref="N1116:AA1116"/>
    <mergeCell ref="AC1116:AD1116"/>
    <mergeCell ref="O1129:AB1129"/>
    <mergeCell ref="AC1129:AD1129"/>
    <mergeCell ref="B1130:D1130"/>
    <mergeCell ref="F1130:I1130"/>
    <mergeCell ref="J1130:L1130"/>
    <mergeCell ref="N1130:AA1130"/>
    <mergeCell ref="AC1130:AD1130"/>
    <mergeCell ref="B1127:D1127"/>
    <mergeCell ref="F1127:I1127"/>
    <mergeCell ref="J1127:L1127"/>
    <mergeCell ref="N1127:AA1127"/>
    <mergeCell ref="AC1127:AD1127"/>
    <mergeCell ref="O1128:AB1128"/>
    <mergeCell ref="AC1128:AD1128"/>
    <mergeCell ref="O1121:AB1121"/>
    <mergeCell ref="A1123:S1123"/>
    <mergeCell ref="Y1123:Z1123"/>
    <mergeCell ref="AC1123:AD1123"/>
    <mergeCell ref="A1125:O1125"/>
    <mergeCell ref="B1126:D1126"/>
    <mergeCell ref="F1126:I1126"/>
    <mergeCell ref="J1126:L1126"/>
    <mergeCell ref="N1126:AA1126"/>
    <mergeCell ref="AC1126:AD1126"/>
    <mergeCell ref="B1136:D1136"/>
    <mergeCell ref="F1136:I1136"/>
    <mergeCell ref="J1136:L1136"/>
    <mergeCell ref="N1136:AA1136"/>
    <mergeCell ref="AC1136:AD1136"/>
    <mergeCell ref="O1137:AB1137"/>
    <mergeCell ref="O1133:AB1133"/>
    <mergeCell ref="AC1133:AD1133"/>
    <mergeCell ref="O1134:AB1134"/>
    <mergeCell ref="AC1134:AD1134"/>
    <mergeCell ref="O1135:AB1135"/>
    <mergeCell ref="AC1135:AD1135"/>
    <mergeCell ref="O1131:AB1131"/>
    <mergeCell ref="B1132:D1132"/>
    <mergeCell ref="F1132:I1132"/>
    <mergeCell ref="J1132:L1132"/>
    <mergeCell ref="N1132:AA1132"/>
    <mergeCell ref="AC1132:AD1132"/>
    <mergeCell ref="O1142:AB1142"/>
    <mergeCell ref="AC1142:AD1142"/>
    <mergeCell ref="O1143:AB1143"/>
    <mergeCell ref="AC1143:AD1143"/>
    <mergeCell ref="O1144:AB1144"/>
    <mergeCell ref="AC1144:AD1144"/>
    <mergeCell ref="B1140:D1140"/>
    <mergeCell ref="F1140:I1140"/>
    <mergeCell ref="J1140:L1140"/>
    <mergeCell ref="N1140:AA1140"/>
    <mergeCell ref="AC1140:AD1140"/>
    <mergeCell ref="O1141:AB1141"/>
    <mergeCell ref="AC1141:AD1141"/>
    <mergeCell ref="B1138:D1138"/>
    <mergeCell ref="F1138:I1138"/>
    <mergeCell ref="J1138:L1138"/>
    <mergeCell ref="N1138:AA1138"/>
    <mergeCell ref="AC1138:AD1138"/>
    <mergeCell ref="O1139:AB1139"/>
    <mergeCell ref="O1150:AB1150"/>
    <mergeCell ref="AC1150:AD1150"/>
    <mergeCell ref="O1151:AB1151"/>
    <mergeCell ref="AC1151:AD1151"/>
    <mergeCell ref="B1152:D1152"/>
    <mergeCell ref="F1152:I1152"/>
    <mergeCell ref="J1152:L1152"/>
    <mergeCell ref="N1152:AA1152"/>
    <mergeCell ref="AC1152:AD1152"/>
    <mergeCell ref="O1148:AB1148"/>
    <mergeCell ref="AC1148:AD1148"/>
    <mergeCell ref="B1149:D1149"/>
    <mergeCell ref="F1149:I1149"/>
    <mergeCell ref="J1149:L1149"/>
    <mergeCell ref="N1149:AA1149"/>
    <mergeCell ref="AC1149:AD1149"/>
    <mergeCell ref="O1145:AB1145"/>
    <mergeCell ref="AC1145:AD1145"/>
    <mergeCell ref="O1146:AB1146"/>
    <mergeCell ref="AC1146:AD1146"/>
    <mergeCell ref="O1147:AB1147"/>
    <mergeCell ref="AC1147:AD1147"/>
    <mergeCell ref="B1163:D1163"/>
    <mergeCell ref="F1163:I1163"/>
    <mergeCell ref="J1163:L1163"/>
    <mergeCell ref="N1163:AA1163"/>
    <mergeCell ref="AC1163:AD1163"/>
    <mergeCell ref="O1164:AB1164"/>
    <mergeCell ref="AC1164:AD1164"/>
    <mergeCell ref="A1161:O1161"/>
    <mergeCell ref="B1162:D1162"/>
    <mergeCell ref="F1162:I1162"/>
    <mergeCell ref="J1162:L1162"/>
    <mergeCell ref="N1162:AA1162"/>
    <mergeCell ref="AC1162:AD1162"/>
    <mergeCell ref="O1153:AB1153"/>
    <mergeCell ref="A1156:M1156"/>
    <mergeCell ref="R1156:AD1156"/>
    <mergeCell ref="C1157:AC1157"/>
    <mergeCell ref="I1159:P1159"/>
    <mergeCell ref="S1159:Y1159"/>
    <mergeCell ref="O1171:AB1171"/>
    <mergeCell ref="AC1171:AD1171"/>
    <mergeCell ref="O1172:AB1172"/>
    <mergeCell ref="AC1172:AD1172"/>
    <mergeCell ref="O1173:AB1173"/>
    <mergeCell ref="AC1173:AD1173"/>
    <mergeCell ref="O1168:AB1168"/>
    <mergeCell ref="AC1168:AD1168"/>
    <mergeCell ref="O1169:AB1169"/>
    <mergeCell ref="AC1169:AD1169"/>
    <mergeCell ref="O1170:AB1170"/>
    <mergeCell ref="AC1170:AD1170"/>
    <mergeCell ref="O1165:AB1165"/>
    <mergeCell ref="AC1165:AD1165"/>
    <mergeCell ref="O1166:AB1166"/>
    <mergeCell ref="AC1166:AD1166"/>
    <mergeCell ref="O1167:AB1167"/>
    <mergeCell ref="AC1167:AD1167"/>
    <mergeCell ref="O1179:AB1179"/>
    <mergeCell ref="AC1179:AD1179"/>
    <mergeCell ref="O1180:AB1180"/>
    <mergeCell ref="AC1180:AD1180"/>
    <mergeCell ref="O1181:AB1181"/>
    <mergeCell ref="AC1181:AD1181"/>
    <mergeCell ref="O1177:AB1177"/>
    <mergeCell ref="B1178:D1178"/>
    <mergeCell ref="F1178:I1178"/>
    <mergeCell ref="J1178:L1178"/>
    <mergeCell ref="N1178:AA1178"/>
    <mergeCell ref="AC1178:AD1178"/>
    <mergeCell ref="O1174:AB1174"/>
    <mergeCell ref="AC1174:AD1174"/>
    <mergeCell ref="O1175:AB1175"/>
    <mergeCell ref="AC1175:AD1175"/>
    <mergeCell ref="B1176:D1176"/>
    <mergeCell ref="F1176:I1176"/>
    <mergeCell ref="J1176:L1176"/>
    <mergeCell ref="N1176:AA1176"/>
    <mergeCell ref="AC1176:AD1176"/>
    <mergeCell ref="A1190:O1190"/>
    <mergeCell ref="B1191:D1191"/>
    <mergeCell ref="F1191:I1191"/>
    <mergeCell ref="J1191:L1191"/>
    <mergeCell ref="N1191:AA1191"/>
    <mergeCell ref="AC1191:AD1191"/>
    <mergeCell ref="O1185:AB1185"/>
    <mergeCell ref="AC1185:AD1185"/>
    <mergeCell ref="O1186:AB1186"/>
    <mergeCell ref="AC1186:AD1186"/>
    <mergeCell ref="A1188:S1188"/>
    <mergeCell ref="Y1188:Z1188"/>
    <mergeCell ref="AC1188:AD1188"/>
    <mergeCell ref="O1182:AB1182"/>
    <mergeCell ref="AC1182:AD1182"/>
    <mergeCell ref="O1183:AB1183"/>
    <mergeCell ref="AC1183:AD1183"/>
    <mergeCell ref="B1184:D1184"/>
    <mergeCell ref="F1184:I1184"/>
    <mergeCell ref="J1184:L1184"/>
    <mergeCell ref="N1184:AA1184"/>
    <mergeCell ref="AC1184:AD1184"/>
    <mergeCell ref="B1199:D1199"/>
    <mergeCell ref="F1199:I1199"/>
    <mergeCell ref="J1199:L1199"/>
    <mergeCell ref="N1199:AA1199"/>
    <mergeCell ref="AC1199:AD1199"/>
    <mergeCell ref="B1200:D1200"/>
    <mergeCell ref="F1200:I1200"/>
    <mergeCell ref="J1200:L1200"/>
    <mergeCell ref="N1200:AA1200"/>
    <mergeCell ref="AC1200:AD1200"/>
    <mergeCell ref="O1194:AB1194"/>
    <mergeCell ref="AC1194:AD1194"/>
    <mergeCell ref="A1196:S1196"/>
    <mergeCell ref="Y1196:Z1196"/>
    <mergeCell ref="AC1196:AD1196"/>
    <mergeCell ref="A1198:O1198"/>
    <mergeCell ref="B1192:D1192"/>
    <mergeCell ref="F1192:I1192"/>
    <mergeCell ref="J1192:L1192"/>
    <mergeCell ref="N1192:AA1192"/>
    <mergeCell ref="AC1192:AD1192"/>
    <mergeCell ref="O1193:AB1193"/>
    <mergeCell ref="AC1193:AD1193"/>
    <mergeCell ref="O1205:AB1205"/>
    <mergeCell ref="AC1205:AD1205"/>
    <mergeCell ref="O1206:AB1206"/>
    <mergeCell ref="AC1206:AD1206"/>
    <mergeCell ref="O1207:AB1207"/>
    <mergeCell ref="AC1207:AD1207"/>
    <mergeCell ref="O1203:AB1203"/>
    <mergeCell ref="B1204:D1204"/>
    <mergeCell ref="F1204:I1204"/>
    <mergeCell ref="J1204:L1204"/>
    <mergeCell ref="N1204:AA1204"/>
    <mergeCell ref="AC1204:AD1204"/>
    <mergeCell ref="O1201:AB1201"/>
    <mergeCell ref="B1202:D1202"/>
    <mergeCell ref="F1202:I1202"/>
    <mergeCell ref="J1202:L1202"/>
    <mergeCell ref="N1202:AA1202"/>
    <mergeCell ref="AC1202:AD1202"/>
    <mergeCell ref="O1218:AB1218"/>
    <mergeCell ref="AC1218:AD1218"/>
    <mergeCell ref="O1219:AB1219"/>
    <mergeCell ref="AC1219:AD1219"/>
    <mergeCell ref="O1220:AB1220"/>
    <mergeCell ref="AC1220:AD1220"/>
    <mergeCell ref="B1216:D1216"/>
    <mergeCell ref="F1216:I1216"/>
    <mergeCell ref="J1216:L1216"/>
    <mergeCell ref="N1216:AA1216"/>
    <mergeCell ref="AC1216:AD1216"/>
    <mergeCell ref="B1217:D1217"/>
    <mergeCell ref="F1217:I1217"/>
    <mergeCell ref="J1217:L1217"/>
    <mergeCell ref="N1217:AA1217"/>
    <mergeCell ref="AC1217:AD1217"/>
    <mergeCell ref="A1210:M1210"/>
    <mergeCell ref="R1210:AD1210"/>
    <mergeCell ref="C1211:AC1211"/>
    <mergeCell ref="I1213:P1213"/>
    <mergeCell ref="S1213:Y1213"/>
    <mergeCell ref="A1215:O1215"/>
    <mergeCell ref="O1227:AB1227"/>
    <mergeCell ref="AC1227:AD1227"/>
    <mergeCell ref="B1228:D1228"/>
    <mergeCell ref="F1228:I1228"/>
    <mergeCell ref="J1228:L1228"/>
    <mergeCell ref="N1228:AA1228"/>
    <mergeCell ref="AC1228:AD1228"/>
    <mergeCell ref="O1224:AB1224"/>
    <mergeCell ref="AC1224:AD1224"/>
    <mergeCell ref="O1225:AB1225"/>
    <mergeCell ref="AC1225:AD1225"/>
    <mergeCell ref="O1226:AB1226"/>
    <mergeCell ref="AC1226:AD1226"/>
    <mergeCell ref="O1221:AB1221"/>
    <mergeCell ref="AC1221:AD1221"/>
    <mergeCell ref="O1222:AB1222"/>
    <mergeCell ref="AC1222:AD1222"/>
    <mergeCell ref="O1223:AB1223"/>
    <mergeCell ref="AC1223:AD1223"/>
    <mergeCell ref="O1234:AB1234"/>
    <mergeCell ref="A1236:S1236"/>
    <mergeCell ref="Y1236:Z1236"/>
    <mergeCell ref="AC1236:AD1236"/>
    <mergeCell ref="A1238:O1238"/>
    <mergeCell ref="B1239:D1239"/>
    <mergeCell ref="F1239:I1239"/>
    <mergeCell ref="J1239:L1239"/>
    <mergeCell ref="N1239:AA1239"/>
    <mergeCell ref="AC1239:AD1239"/>
    <mergeCell ref="O1232:AB1232"/>
    <mergeCell ref="B1233:D1233"/>
    <mergeCell ref="F1233:I1233"/>
    <mergeCell ref="J1233:L1233"/>
    <mergeCell ref="N1233:AA1233"/>
    <mergeCell ref="AC1233:AD1233"/>
    <mergeCell ref="O1229:AB1229"/>
    <mergeCell ref="AC1229:AD1229"/>
    <mergeCell ref="O1230:AB1230"/>
    <mergeCell ref="AC1230:AD1230"/>
    <mergeCell ref="B1231:D1231"/>
    <mergeCell ref="F1231:I1231"/>
    <mergeCell ref="J1231:L1231"/>
    <mergeCell ref="N1231:AA1231"/>
    <mergeCell ref="AC1231:AD1231"/>
    <mergeCell ref="B1244:D1244"/>
    <mergeCell ref="F1244:I1244"/>
    <mergeCell ref="J1244:L1244"/>
    <mergeCell ref="N1244:AA1244"/>
    <mergeCell ref="AC1244:AD1244"/>
    <mergeCell ref="O1245:AB1245"/>
    <mergeCell ref="B1242:D1242"/>
    <mergeCell ref="F1242:I1242"/>
    <mergeCell ref="J1242:L1242"/>
    <mergeCell ref="N1242:AA1242"/>
    <mergeCell ref="AC1242:AD1242"/>
    <mergeCell ref="O1243:AB1243"/>
    <mergeCell ref="B1240:D1240"/>
    <mergeCell ref="F1240:I1240"/>
    <mergeCell ref="J1240:L1240"/>
    <mergeCell ref="N1240:AA1240"/>
    <mergeCell ref="AC1240:AD1240"/>
    <mergeCell ref="O1241:AB1241"/>
    <mergeCell ref="O1250:AB1250"/>
    <mergeCell ref="AC1250:AD1250"/>
    <mergeCell ref="O1251:AB1251"/>
    <mergeCell ref="AC1251:AD1251"/>
    <mergeCell ref="O1252:AB1252"/>
    <mergeCell ref="AC1252:AD1252"/>
    <mergeCell ref="B1248:D1248"/>
    <mergeCell ref="F1248:I1248"/>
    <mergeCell ref="J1248:L1248"/>
    <mergeCell ref="N1248:AA1248"/>
    <mergeCell ref="AC1248:AD1248"/>
    <mergeCell ref="O1249:AB1249"/>
    <mergeCell ref="AC1249:AD1249"/>
    <mergeCell ref="B1246:D1246"/>
    <mergeCell ref="F1246:I1246"/>
    <mergeCell ref="J1246:L1246"/>
    <mergeCell ref="N1246:AA1246"/>
    <mergeCell ref="AC1246:AD1246"/>
    <mergeCell ref="O1247:AB1247"/>
    <mergeCell ref="B1261:D1261"/>
    <mergeCell ref="F1261:I1261"/>
    <mergeCell ref="J1261:L1261"/>
    <mergeCell ref="N1261:AA1261"/>
    <mergeCell ref="AC1261:AD1261"/>
    <mergeCell ref="B1262:D1262"/>
    <mergeCell ref="F1262:I1262"/>
    <mergeCell ref="J1262:L1262"/>
    <mergeCell ref="N1262:AA1262"/>
    <mergeCell ref="AC1262:AD1262"/>
    <mergeCell ref="O1256:AB1256"/>
    <mergeCell ref="AC1256:AD1256"/>
    <mergeCell ref="A1258:S1258"/>
    <mergeCell ref="Y1258:Z1258"/>
    <mergeCell ref="AC1258:AD1258"/>
    <mergeCell ref="A1260:O1260"/>
    <mergeCell ref="O1253:AB1253"/>
    <mergeCell ref="AC1253:AD1253"/>
    <mergeCell ref="O1254:AB1254"/>
    <mergeCell ref="AC1254:AD1254"/>
    <mergeCell ref="O1255:AB1255"/>
    <mergeCell ref="AC1255:AD1255"/>
    <mergeCell ref="B1269:D1269"/>
    <mergeCell ref="F1269:I1269"/>
    <mergeCell ref="J1269:L1269"/>
    <mergeCell ref="N1269:AA1269"/>
    <mergeCell ref="AC1269:AD1269"/>
    <mergeCell ref="O1270:AB1270"/>
    <mergeCell ref="AC1270:AD1270"/>
    <mergeCell ref="O1263:AB1263"/>
    <mergeCell ref="A1265:S1265"/>
    <mergeCell ref="Y1265:Z1265"/>
    <mergeCell ref="AC1265:AD1265"/>
    <mergeCell ref="A1267:O1267"/>
    <mergeCell ref="B1268:D1268"/>
    <mergeCell ref="F1268:I1268"/>
    <mergeCell ref="J1268:L1268"/>
    <mergeCell ref="N1268:AA1268"/>
    <mergeCell ref="AC1268:AD1268"/>
    <mergeCell ref="B1281:D1281"/>
    <mergeCell ref="F1281:I1281"/>
    <mergeCell ref="J1281:L1281"/>
    <mergeCell ref="N1281:AA1281"/>
    <mergeCell ref="AC1281:AD1281"/>
    <mergeCell ref="O1282:AB1282"/>
    <mergeCell ref="A1279:O1279"/>
    <mergeCell ref="B1280:D1280"/>
    <mergeCell ref="F1280:I1280"/>
    <mergeCell ref="J1280:L1280"/>
    <mergeCell ref="N1280:AA1280"/>
    <mergeCell ref="AC1280:AD1280"/>
    <mergeCell ref="O1271:AB1271"/>
    <mergeCell ref="AC1271:AD1271"/>
    <mergeCell ref="A1274:M1274"/>
    <mergeCell ref="R1274:AD1274"/>
    <mergeCell ref="C1275:AC1275"/>
    <mergeCell ref="I1277:P1277"/>
    <mergeCell ref="S1277:Y1277"/>
    <mergeCell ref="B1288:D1288"/>
    <mergeCell ref="F1288:I1288"/>
    <mergeCell ref="J1288:L1288"/>
    <mergeCell ref="N1288:AA1288"/>
    <mergeCell ref="AC1288:AD1288"/>
    <mergeCell ref="O1289:AB1289"/>
    <mergeCell ref="O1285:AB1285"/>
    <mergeCell ref="AC1285:AD1285"/>
    <mergeCell ref="O1286:AB1286"/>
    <mergeCell ref="AC1286:AD1286"/>
    <mergeCell ref="O1287:AB1287"/>
    <mergeCell ref="AC1287:AD1287"/>
    <mergeCell ref="B1283:D1283"/>
    <mergeCell ref="F1283:I1283"/>
    <mergeCell ref="J1283:L1283"/>
    <mergeCell ref="N1283:AA1283"/>
    <mergeCell ref="AC1283:AD1283"/>
    <mergeCell ref="O1284:AB1284"/>
    <mergeCell ref="AC1284:AD1284"/>
    <mergeCell ref="B1294:D1294"/>
    <mergeCell ref="F1294:I1294"/>
    <mergeCell ref="J1294:L1294"/>
    <mergeCell ref="N1294:AA1294"/>
    <mergeCell ref="AC1294:AD1294"/>
    <mergeCell ref="O1295:AB1295"/>
    <mergeCell ref="B1292:D1292"/>
    <mergeCell ref="F1292:I1292"/>
    <mergeCell ref="J1292:L1292"/>
    <mergeCell ref="N1292:AA1292"/>
    <mergeCell ref="AC1292:AD1292"/>
    <mergeCell ref="O1293:AB1293"/>
    <mergeCell ref="B1290:D1290"/>
    <mergeCell ref="F1290:I1290"/>
    <mergeCell ref="J1290:L1290"/>
    <mergeCell ref="N1290:AA1290"/>
    <mergeCell ref="AC1290:AD1290"/>
    <mergeCell ref="O1291:AB1291"/>
    <mergeCell ref="O1300:AB1300"/>
    <mergeCell ref="AC1300:AD1300"/>
    <mergeCell ref="O1301:AB1301"/>
    <mergeCell ref="AC1301:AD1301"/>
    <mergeCell ref="O1302:AB1302"/>
    <mergeCell ref="AC1302:AD1302"/>
    <mergeCell ref="B1298:D1298"/>
    <mergeCell ref="F1298:I1298"/>
    <mergeCell ref="J1298:L1298"/>
    <mergeCell ref="N1298:AA1298"/>
    <mergeCell ref="AC1298:AD1298"/>
    <mergeCell ref="O1299:AB1299"/>
    <mergeCell ref="AC1299:AD1299"/>
    <mergeCell ref="B1296:D1296"/>
    <mergeCell ref="F1296:I1296"/>
    <mergeCell ref="J1296:L1296"/>
    <mergeCell ref="N1296:AA1296"/>
    <mergeCell ref="AC1296:AD1296"/>
    <mergeCell ref="O1297:AB1297"/>
    <mergeCell ref="O1308:AB1308"/>
    <mergeCell ref="AC1308:AD1308"/>
    <mergeCell ref="O1309:AB1309"/>
    <mergeCell ref="AC1309:AD1309"/>
    <mergeCell ref="O1310:AB1310"/>
    <mergeCell ref="AC1310:AD1310"/>
    <mergeCell ref="O1306:AB1306"/>
    <mergeCell ref="B1307:D1307"/>
    <mergeCell ref="F1307:I1307"/>
    <mergeCell ref="J1307:L1307"/>
    <mergeCell ref="N1307:AA1307"/>
    <mergeCell ref="AC1307:AD1307"/>
    <mergeCell ref="O1303:AB1303"/>
    <mergeCell ref="AC1303:AD1303"/>
    <mergeCell ref="O1304:AB1304"/>
    <mergeCell ref="AC1304:AD1304"/>
    <mergeCell ref="B1305:D1305"/>
    <mergeCell ref="F1305:I1305"/>
    <mergeCell ref="J1305:L1305"/>
    <mergeCell ref="N1305:AA1305"/>
    <mergeCell ref="AC1305:AD1305"/>
    <mergeCell ref="O1315:AB1315"/>
    <mergeCell ref="AC1315:AD1315"/>
    <mergeCell ref="O1316:AB1316"/>
    <mergeCell ref="AC1316:AD1316"/>
    <mergeCell ref="O1317:AB1317"/>
    <mergeCell ref="AC1317:AD1317"/>
    <mergeCell ref="O1313:AB1313"/>
    <mergeCell ref="B1314:D1314"/>
    <mergeCell ref="F1314:I1314"/>
    <mergeCell ref="J1314:L1314"/>
    <mergeCell ref="N1314:AA1314"/>
    <mergeCell ref="AC1314:AD1314"/>
    <mergeCell ref="O1311:AB1311"/>
    <mergeCell ref="AC1311:AD1311"/>
    <mergeCell ref="B1312:D1312"/>
    <mergeCell ref="F1312:I1312"/>
    <mergeCell ref="J1312:L1312"/>
    <mergeCell ref="N1312:AA1312"/>
    <mergeCell ref="AC1312:AD1312"/>
    <mergeCell ref="O1323:AB1323"/>
    <mergeCell ref="AC1323:AD1323"/>
    <mergeCell ref="O1324:AB1324"/>
    <mergeCell ref="AC1324:AD1324"/>
    <mergeCell ref="A1327:M1327"/>
    <mergeCell ref="R1327:AD1327"/>
    <mergeCell ref="O1321:AB1321"/>
    <mergeCell ref="B1322:D1322"/>
    <mergeCell ref="F1322:I1322"/>
    <mergeCell ref="J1322:L1322"/>
    <mergeCell ref="N1322:AA1322"/>
    <mergeCell ref="AC1322:AD1322"/>
    <mergeCell ref="O1318:AB1318"/>
    <mergeCell ref="AC1318:AD1318"/>
    <mergeCell ref="O1319:AB1319"/>
    <mergeCell ref="AC1319:AD1319"/>
    <mergeCell ref="B1320:D1320"/>
    <mergeCell ref="F1320:I1320"/>
    <mergeCell ref="J1320:L1320"/>
    <mergeCell ref="N1320:AA1320"/>
    <mergeCell ref="AC1320:AD1320"/>
    <mergeCell ref="O1336:AB1336"/>
    <mergeCell ref="AC1336:AD1336"/>
    <mergeCell ref="O1337:AB1337"/>
    <mergeCell ref="AC1337:AD1337"/>
    <mergeCell ref="O1338:AB1338"/>
    <mergeCell ref="AC1338:AD1338"/>
    <mergeCell ref="B1334:D1334"/>
    <mergeCell ref="F1334:I1334"/>
    <mergeCell ref="J1334:L1334"/>
    <mergeCell ref="N1334:AA1334"/>
    <mergeCell ref="AC1334:AD1334"/>
    <mergeCell ref="O1335:AB1335"/>
    <mergeCell ref="AC1335:AD1335"/>
    <mergeCell ref="C1328:AC1328"/>
    <mergeCell ref="I1330:P1330"/>
    <mergeCell ref="S1330:Y1330"/>
    <mergeCell ref="A1332:O1332"/>
    <mergeCell ref="B1333:D1333"/>
    <mergeCell ref="F1333:I1333"/>
    <mergeCell ref="J1333:L1333"/>
    <mergeCell ref="N1333:AA1333"/>
    <mergeCell ref="AC1333:AD1333"/>
    <mergeCell ref="O1345:AB1345"/>
    <mergeCell ref="AC1345:AD1345"/>
    <mergeCell ref="O1346:AB1346"/>
    <mergeCell ref="AC1346:AD1346"/>
    <mergeCell ref="O1347:AB1347"/>
    <mergeCell ref="AC1347:AD1347"/>
    <mergeCell ref="O1342:AB1342"/>
    <mergeCell ref="AC1342:AD1342"/>
    <mergeCell ref="O1343:AB1343"/>
    <mergeCell ref="AC1343:AD1343"/>
    <mergeCell ref="O1344:AB1344"/>
    <mergeCell ref="AC1344:AD1344"/>
    <mergeCell ref="O1339:AB1339"/>
    <mergeCell ref="AC1339:AD1339"/>
    <mergeCell ref="O1340:AB1340"/>
    <mergeCell ref="AC1340:AD1340"/>
    <mergeCell ref="O1341:AB1341"/>
    <mergeCell ref="AC1341:AD1341"/>
    <mergeCell ref="O1354:AB1354"/>
    <mergeCell ref="AC1354:AD1354"/>
    <mergeCell ref="O1355:AB1355"/>
    <mergeCell ref="AC1355:AD1355"/>
    <mergeCell ref="O1356:AB1356"/>
    <mergeCell ref="AC1356:AD1356"/>
    <mergeCell ref="O1351:AB1351"/>
    <mergeCell ref="AC1351:AD1351"/>
    <mergeCell ref="O1352:AB1352"/>
    <mergeCell ref="AC1352:AD1352"/>
    <mergeCell ref="O1353:AB1353"/>
    <mergeCell ref="AC1353:AD1353"/>
    <mergeCell ref="O1348:AB1348"/>
    <mergeCell ref="AC1348:AD1348"/>
    <mergeCell ref="O1349:AB1349"/>
    <mergeCell ref="AC1349:AD1349"/>
    <mergeCell ref="O1350:AB1350"/>
    <mergeCell ref="AC1350:AD1350"/>
    <mergeCell ref="O1363:AB1363"/>
    <mergeCell ref="AC1363:AD1363"/>
    <mergeCell ref="O1364:AB1364"/>
    <mergeCell ref="AC1364:AD1364"/>
    <mergeCell ref="O1365:AB1365"/>
    <mergeCell ref="AC1365:AD1365"/>
    <mergeCell ref="O1360:AB1360"/>
    <mergeCell ref="AC1360:AD1360"/>
    <mergeCell ref="O1361:AB1361"/>
    <mergeCell ref="AC1361:AD1361"/>
    <mergeCell ref="O1362:AB1362"/>
    <mergeCell ref="AC1362:AD1362"/>
    <mergeCell ref="O1357:AB1357"/>
    <mergeCell ref="AC1357:AD1357"/>
    <mergeCell ref="O1358:AB1358"/>
    <mergeCell ref="AC1358:AD1358"/>
    <mergeCell ref="O1359:AB1359"/>
    <mergeCell ref="AC1359:AD1359"/>
    <mergeCell ref="O1372:AB1372"/>
    <mergeCell ref="AC1372:AD1372"/>
    <mergeCell ref="O1373:AB1373"/>
    <mergeCell ref="AC1373:AD1373"/>
    <mergeCell ref="O1374:AB1374"/>
    <mergeCell ref="AC1374:AD1374"/>
    <mergeCell ref="O1369:AB1369"/>
    <mergeCell ref="AC1369:AD1369"/>
    <mergeCell ref="O1370:AB1370"/>
    <mergeCell ref="AC1370:AD1370"/>
    <mergeCell ref="O1371:AB1371"/>
    <mergeCell ref="AC1371:AD1371"/>
    <mergeCell ref="O1366:AB1366"/>
    <mergeCell ref="AC1366:AD1366"/>
    <mergeCell ref="O1367:AB1367"/>
    <mergeCell ref="AC1367:AD1367"/>
    <mergeCell ref="O1368:AB1368"/>
    <mergeCell ref="AC1368:AD1368"/>
    <mergeCell ref="O1380:AB1380"/>
    <mergeCell ref="B1381:D1381"/>
    <mergeCell ref="F1381:I1381"/>
    <mergeCell ref="J1381:L1381"/>
    <mergeCell ref="N1381:AA1381"/>
    <mergeCell ref="AC1381:AD1381"/>
    <mergeCell ref="O1378:AB1378"/>
    <mergeCell ref="AC1378:AD1378"/>
    <mergeCell ref="B1379:D1379"/>
    <mergeCell ref="F1379:I1379"/>
    <mergeCell ref="J1379:L1379"/>
    <mergeCell ref="N1379:AA1379"/>
    <mergeCell ref="AC1379:AD1379"/>
    <mergeCell ref="O1375:AB1375"/>
    <mergeCell ref="AC1375:AD1375"/>
    <mergeCell ref="O1376:AB1376"/>
    <mergeCell ref="AC1376:AD1376"/>
    <mergeCell ref="O1377:AB1377"/>
    <mergeCell ref="AC1377:AD1377"/>
    <mergeCell ref="O1386:AB1386"/>
    <mergeCell ref="A1389:M1389"/>
    <mergeCell ref="R1389:AD1389"/>
    <mergeCell ref="C1390:AC1390"/>
    <mergeCell ref="I1392:P1392"/>
    <mergeCell ref="S1392:Y1392"/>
    <mergeCell ref="O1384:AB1384"/>
    <mergeCell ref="B1385:D1385"/>
    <mergeCell ref="F1385:I1385"/>
    <mergeCell ref="J1385:L1385"/>
    <mergeCell ref="N1385:AA1385"/>
    <mergeCell ref="AC1385:AD1385"/>
    <mergeCell ref="O1382:AB1382"/>
    <mergeCell ref="B1383:D1383"/>
    <mergeCell ref="F1383:I1383"/>
    <mergeCell ref="J1383:L1383"/>
    <mergeCell ref="N1383:AA1383"/>
    <mergeCell ref="AC1383:AD1383"/>
    <mergeCell ref="O1398:AB1398"/>
    <mergeCell ref="AC1398:AD1398"/>
    <mergeCell ref="O1399:AB1399"/>
    <mergeCell ref="AC1399:AD1399"/>
    <mergeCell ref="O1400:AB1400"/>
    <mergeCell ref="AC1400:AD1400"/>
    <mergeCell ref="B1396:D1396"/>
    <mergeCell ref="F1396:I1396"/>
    <mergeCell ref="J1396:L1396"/>
    <mergeCell ref="N1396:AA1396"/>
    <mergeCell ref="AC1396:AD1396"/>
    <mergeCell ref="O1397:AB1397"/>
    <mergeCell ref="AC1397:AD1397"/>
    <mergeCell ref="A1394:O1394"/>
    <mergeCell ref="B1395:D1395"/>
    <mergeCell ref="F1395:I1395"/>
    <mergeCell ref="J1395:L1395"/>
    <mergeCell ref="N1395:AA1395"/>
    <mergeCell ref="AC1395:AD1395"/>
    <mergeCell ref="O1405:AB1405"/>
    <mergeCell ref="B1406:D1406"/>
    <mergeCell ref="F1406:I1406"/>
    <mergeCell ref="J1406:L1406"/>
    <mergeCell ref="N1406:AA1406"/>
    <mergeCell ref="AC1406:AD1406"/>
    <mergeCell ref="O1403:AB1403"/>
    <mergeCell ref="B1404:D1404"/>
    <mergeCell ref="F1404:I1404"/>
    <mergeCell ref="J1404:L1404"/>
    <mergeCell ref="N1404:AA1404"/>
    <mergeCell ref="AC1404:AD1404"/>
    <mergeCell ref="O1401:AB1401"/>
    <mergeCell ref="AC1401:AD1401"/>
    <mergeCell ref="B1402:D1402"/>
    <mergeCell ref="F1402:I1402"/>
    <mergeCell ref="J1402:L1402"/>
    <mergeCell ref="N1402:AA1402"/>
    <mergeCell ref="AC1402:AD1402"/>
    <mergeCell ref="B1412:D1412"/>
    <mergeCell ref="F1412:I1412"/>
    <mergeCell ref="J1412:L1412"/>
    <mergeCell ref="N1412:AA1412"/>
    <mergeCell ref="AC1412:AD1412"/>
    <mergeCell ref="O1413:AB1413"/>
    <mergeCell ref="B1410:D1410"/>
    <mergeCell ref="F1410:I1410"/>
    <mergeCell ref="J1410:L1410"/>
    <mergeCell ref="N1410:AA1410"/>
    <mergeCell ref="AC1410:AD1410"/>
    <mergeCell ref="O1411:AB1411"/>
    <mergeCell ref="O1407:AB1407"/>
    <mergeCell ref="AC1407:AD1407"/>
    <mergeCell ref="O1408:AB1408"/>
    <mergeCell ref="AC1408:AD1408"/>
    <mergeCell ref="O1409:AB1409"/>
    <mergeCell ref="AC1409:AD1409"/>
    <mergeCell ref="O1418:AB1418"/>
    <mergeCell ref="AC1418:AD1418"/>
    <mergeCell ref="O1419:AB1419"/>
    <mergeCell ref="AC1419:AD1419"/>
    <mergeCell ref="O1420:AB1420"/>
    <mergeCell ref="AC1420:AD1420"/>
    <mergeCell ref="O1416:AB1416"/>
    <mergeCell ref="AC1416:AD1416"/>
    <mergeCell ref="B1417:D1417"/>
    <mergeCell ref="F1417:I1417"/>
    <mergeCell ref="J1417:L1417"/>
    <mergeCell ref="N1417:AA1417"/>
    <mergeCell ref="AC1417:AD1417"/>
    <mergeCell ref="B1414:D1414"/>
    <mergeCell ref="F1414:I1414"/>
    <mergeCell ref="J1414:L1414"/>
    <mergeCell ref="N1414:AA1414"/>
    <mergeCell ref="AC1414:AD1414"/>
    <mergeCell ref="O1415:AB1415"/>
    <mergeCell ref="AC1415:AD1415"/>
    <mergeCell ref="O1426:AB1426"/>
    <mergeCell ref="AC1426:AD1426"/>
    <mergeCell ref="O1427:AB1427"/>
    <mergeCell ref="AC1427:AD1427"/>
    <mergeCell ref="O1428:AB1428"/>
    <mergeCell ref="AC1428:AD1428"/>
    <mergeCell ref="O1423:AB1423"/>
    <mergeCell ref="AC1423:AD1423"/>
    <mergeCell ref="O1424:AB1424"/>
    <mergeCell ref="AC1424:AD1424"/>
    <mergeCell ref="O1425:AB1425"/>
    <mergeCell ref="AC1425:AD1425"/>
    <mergeCell ref="O1421:AB1421"/>
    <mergeCell ref="AC1421:AD1421"/>
    <mergeCell ref="B1422:D1422"/>
    <mergeCell ref="F1422:I1422"/>
    <mergeCell ref="J1422:L1422"/>
    <mergeCell ref="N1422:AA1422"/>
    <mergeCell ref="AC1422:AD1422"/>
    <mergeCell ref="O1434:AB1434"/>
    <mergeCell ref="AC1434:AD1434"/>
    <mergeCell ref="O1435:AB1435"/>
    <mergeCell ref="AC1435:AD1435"/>
    <mergeCell ref="O1436:AB1436"/>
    <mergeCell ref="AC1436:AD1436"/>
    <mergeCell ref="O1431:AB1431"/>
    <mergeCell ref="AC1431:AD1431"/>
    <mergeCell ref="O1432:AB1432"/>
    <mergeCell ref="AC1432:AD1432"/>
    <mergeCell ref="O1433:AB1433"/>
    <mergeCell ref="AC1433:AD1433"/>
    <mergeCell ref="B1429:D1429"/>
    <mergeCell ref="F1429:I1429"/>
    <mergeCell ref="J1429:L1429"/>
    <mergeCell ref="N1429:AA1429"/>
    <mergeCell ref="AC1429:AD1429"/>
    <mergeCell ref="O1430:AB1430"/>
    <mergeCell ref="AC1430:AD1430"/>
    <mergeCell ref="C1445:AC1445"/>
    <mergeCell ref="I1447:P1447"/>
    <mergeCell ref="S1447:Y1447"/>
    <mergeCell ref="A1449:O1449"/>
    <mergeCell ref="B1450:D1450"/>
    <mergeCell ref="F1450:I1450"/>
    <mergeCell ref="J1450:L1450"/>
    <mergeCell ref="N1450:AA1450"/>
    <mergeCell ref="AC1450:AD1450"/>
    <mergeCell ref="O1440:AB1440"/>
    <mergeCell ref="AC1440:AD1440"/>
    <mergeCell ref="O1441:AB1441"/>
    <mergeCell ref="AC1441:AD1441"/>
    <mergeCell ref="A1444:M1444"/>
    <mergeCell ref="R1444:AD1444"/>
    <mergeCell ref="O1437:AB1437"/>
    <mergeCell ref="AC1437:AD1437"/>
    <mergeCell ref="O1438:AB1438"/>
    <mergeCell ref="AC1438:AD1438"/>
    <mergeCell ref="O1439:AB1439"/>
    <mergeCell ref="AC1439:AD1439"/>
    <mergeCell ref="O1456:AB1456"/>
    <mergeCell ref="AC1456:AD1456"/>
    <mergeCell ref="O1457:AB1457"/>
    <mergeCell ref="AC1457:AD1457"/>
    <mergeCell ref="O1458:AB1458"/>
    <mergeCell ref="AC1458:AD1458"/>
    <mergeCell ref="O1453:AB1453"/>
    <mergeCell ref="AC1453:AD1453"/>
    <mergeCell ref="O1454:AB1454"/>
    <mergeCell ref="AC1454:AD1454"/>
    <mergeCell ref="O1455:AB1455"/>
    <mergeCell ref="AC1455:AD1455"/>
    <mergeCell ref="B1451:D1451"/>
    <mergeCell ref="F1451:I1451"/>
    <mergeCell ref="J1451:L1451"/>
    <mergeCell ref="N1451:AA1451"/>
    <mergeCell ref="AC1451:AD1451"/>
    <mergeCell ref="O1452:AB1452"/>
    <mergeCell ref="AC1452:AD1452"/>
    <mergeCell ref="O1464:AB1464"/>
    <mergeCell ref="B1465:D1465"/>
    <mergeCell ref="F1465:I1465"/>
    <mergeCell ref="J1465:L1465"/>
    <mergeCell ref="N1465:AA1465"/>
    <mergeCell ref="AC1465:AD1465"/>
    <mergeCell ref="O1462:AB1462"/>
    <mergeCell ref="B1463:D1463"/>
    <mergeCell ref="F1463:I1463"/>
    <mergeCell ref="J1463:L1463"/>
    <mergeCell ref="N1463:AA1463"/>
    <mergeCell ref="AC1463:AD1463"/>
    <mergeCell ref="O1459:AB1459"/>
    <mergeCell ref="AC1459:AD1459"/>
    <mergeCell ref="O1460:AB1460"/>
    <mergeCell ref="AC1460:AD1460"/>
    <mergeCell ref="B1461:D1461"/>
    <mergeCell ref="F1461:I1461"/>
    <mergeCell ref="J1461:L1461"/>
    <mergeCell ref="N1461:AA1461"/>
    <mergeCell ref="AC1461:AD1461"/>
    <mergeCell ref="O1472:AB1472"/>
    <mergeCell ref="AC1472:AD1472"/>
    <mergeCell ref="O1473:AB1473"/>
    <mergeCell ref="AC1473:AD1473"/>
    <mergeCell ref="O1474:AB1474"/>
    <mergeCell ref="AC1474:AD1474"/>
    <mergeCell ref="O1469:AB1469"/>
    <mergeCell ref="AC1469:AD1469"/>
    <mergeCell ref="O1470:AB1470"/>
    <mergeCell ref="AC1470:AD1470"/>
    <mergeCell ref="O1471:AB1471"/>
    <mergeCell ref="AC1471:AD1471"/>
    <mergeCell ref="O1466:AB1466"/>
    <mergeCell ref="AC1466:AD1466"/>
    <mergeCell ref="O1467:AB1467"/>
    <mergeCell ref="AC1467:AD1467"/>
    <mergeCell ref="B1468:D1468"/>
    <mergeCell ref="F1468:I1468"/>
    <mergeCell ref="J1468:L1468"/>
    <mergeCell ref="N1468:AA1468"/>
    <mergeCell ref="AC1468:AD1468"/>
    <mergeCell ref="O1481:AB1481"/>
    <mergeCell ref="AC1481:AD1481"/>
    <mergeCell ref="O1482:AB1482"/>
    <mergeCell ref="AC1482:AD1482"/>
    <mergeCell ref="O1483:AB1483"/>
    <mergeCell ref="AC1483:AD1483"/>
    <mergeCell ref="O1478:AB1478"/>
    <mergeCell ref="AC1478:AD1478"/>
    <mergeCell ref="O1479:AB1479"/>
    <mergeCell ref="AC1479:AD1479"/>
    <mergeCell ref="O1480:AB1480"/>
    <mergeCell ref="AC1480:AD1480"/>
    <mergeCell ref="O1475:AB1475"/>
    <mergeCell ref="AC1475:AD1475"/>
    <mergeCell ref="O1476:AB1476"/>
    <mergeCell ref="AC1476:AD1476"/>
    <mergeCell ref="O1477:AB1477"/>
    <mergeCell ref="AC1477:AD1477"/>
    <mergeCell ref="O1489:AB1489"/>
    <mergeCell ref="AC1489:AD1489"/>
    <mergeCell ref="O1490:AB1490"/>
    <mergeCell ref="AC1490:AD1490"/>
    <mergeCell ref="O1491:AB1491"/>
    <mergeCell ref="AC1491:AD1491"/>
    <mergeCell ref="O1486:AB1486"/>
    <mergeCell ref="AC1486:AD1486"/>
    <mergeCell ref="O1487:AB1487"/>
    <mergeCell ref="AC1487:AD1487"/>
    <mergeCell ref="O1488:AB1488"/>
    <mergeCell ref="AC1488:AD1488"/>
    <mergeCell ref="O1484:AB1484"/>
    <mergeCell ref="AC1484:AD1484"/>
    <mergeCell ref="B1485:D1485"/>
    <mergeCell ref="F1485:I1485"/>
    <mergeCell ref="J1485:L1485"/>
    <mergeCell ref="N1485:AA1485"/>
    <mergeCell ref="AC1485:AD1485"/>
    <mergeCell ref="B1503:D1503"/>
    <mergeCell ref="F1503:I1503"/>
    <mergeCell ref="J1503:L1503"/>
    <mergeCell ref="N1503:AA1503"/>
    <mergeCell ref="AC1503:AD1503"/>
    <mergeCell ref="B1504:D1504"/>
    <mergeCell ref="F1504:I1504"/>
    <mergeCell ref="J1504:L1504"/>
    <mergeCell ref="N1504:AA1504"/>
    <mergeCell ref="AC1504:AD1504"/>
    <mergeCell ref="A1497:M1497"/>
    <mergeCell ref="R1497:AD1497"/>
    <mergeCell ref="C1498:AC1498"/>
    <mergeCell ref="I1500:P1500"/>
    <mergeCell ref="S1500:Y1500"/>
    <mergeCell ref="A1502:O1502"/>
    <mergeCell ref="O1492:AB1492"/>
    <mergeCell ref="AC1492:AD1492"/>
    <mergeCell ref="O1493:AB1493"/>
    <mergeCell ref="AC1493:AD1493"/>
    <mergeCell ref="O1494:AB1494"/>
    <mergeCell ref="AC1494:AD1494"/>
    <mergeCell ref="O1511:AB1511"/>
    <mergeCell ref="AC1511:AD1511"/>
    <mergeCell ref="O1512:AB1512"/>
    <mergeCell ref="AC1512:AD1512"/>
    <mergeCell ref="O1513:AB1513"/>
    <mergeCell ref="AC1513:AD1513"/>
    <mergeCell ref="O1508:AB1508"/>
    <mergeCell ref="AC1508:AD1508"/>
    <mergeCell ref="O1509:AB1509"/>
    <mergeCell ref="AC1509:AD1509"/>
    <mergeCell ref="O1510:AB1510"/>
    <mergeCell ref="AC1510:AD1510"/>
    <mergeCell ref="O1505:AB1505"/>
    <mergeCell ref="AC1505:AD1505"/>
    <mergeCell ref="O1506:AB1506"/>
    <mergeCell ref="AC1506:AD1506"/>
    <mergeCell ref="O1507:AB1507"/>
    <mergeCell ref="AC1507:AD1507"/>
    <mergeCell ref="O1518:AB1518"/>
    <mergeCell ref="AC1518:AD1518"/>
    <mergeCell ref="O1519:AB1519"/>
    <mergeCell ref="AC1519:AD1519"/>
    <mergeCell ref="O1520:AB1520"/>
    <mergeCell ref="AC1520:AD1520"/>
    <mergeCell ref="O1516:AB1516"/>
    <mergeCell ref="B1517:D1517"/>
    <mergeCell ref="F1517:I1517"/>
    <mergeCell ref="J1517:L1517"/>
    <mergeCell ref="N1517:AA1517"/>
    <mergeCell ref="AC1517:AD1517"/>
    <mergeCell ref="O1514:AB1514"/>
    <mergeCell ref="AC1514:AD1514"/>
    <mergeCell ref="B1515:D1515"/>
    <mergeCell ref="F1515:I1515"/>
    <mergeCell ref="J1515:L1515"/>
    <mergeCell ref="N1515:AA1515"/>
    <mergeCell ref="AC1515:AD1515"/>
    <mergeCell ref="O1527:AB1527"/>
    <mergeCell ref="AC1527:AD1527"/>
    <mergeCell ref="O1528:AB1528"/>
    <mergeCell ref="AC1528:AD1528"/>
    <mergeCell ref="O1529:AB1529"/>
    <mergeCell ref="AC1529:AD1529"/>
    <mergeCell ref="O1524:AB1524"/>
    <mergeCell ref="AC1524:AD1524"/>
    <mergeCell ref="O1525:AB1525"/>
    <mergeCell ref="AC1525:AD1525"/>
    <mergeCell ref="O1526:AB1526"/>
    <mergeCell ref="AC1526:AD1526"/>
    <mergeCell ref="O1521:AB1521"/>
    <mergeCell ref="AC1521:AD1521"/>
    <mergeCell ref="O1522:AB1522"/>
    <mergeCell ref="AC1522:AD1522"/>
    <mergeCell ref="O1523:AB1523"/>
    <mergeCell ref="AC1523:AD1523"/>
    <mergeCell ref="B1541:D1541"/>
    <mergeCell ref="F1541:I1541"/>
    <mergeCell ref="J1541:L1541"/>
    <mergeCell ref="N1541:AA1541"/>
    <mergeCell ref="AC1541:AD1541"/>
    <mergeCell ref="B1542:D1542"/>
    <mergeCell ref="F1542:I1542"/>
    <mergeCell ref="J1542:L1542"/>
    <mergeCell ref="N1542:AA1542"/>
    <mergeCell ref="AC1542:AD1542"/>
    <mergeCell ref="A1535:M1535"/>
    <mergeCell ref="R1535:AD1535"/>
    <mergeCell ref="C1536:AC1536"/>
    <mergeCell ref="I1538:P1538"/>
    <mergeCell ref="S1538:Y1538"/>
    <mergeCell ref="A1540:O1540"/>
    <mergeCell ref="O1530:AB1530"/>
    <mergeCell ref="AC1530:AD1530"/>
    <mergeCell ref="O1531:AB1531"/>
    <mergeCell ref="AC1531:AD1531"/>
    <mergeCell ref="O1532:AB1532"/>
    <mergeCell ref="AC1532:AD1532"/>
    <mergeCell ref="O1549:AB1549"/>
    <mergeCell ref="AC1549:AD1549"/>
    <mergeCell ref="O1550:AB1550"/>
    <mergeCell ref="AC1550:AD1550"/>
    <mergeCell ref="O1551:AB1551"/>
    <mergeCell ref="AC1551:AD1551"/>
    <mergeCell ref="O1546:AB1546"/>
    <mergeCell ref="AC1546:AD1546"/>
    <mergeCell ref="O1547:AB1547"/>
    <mergeCell ref="AC1547:AD1547"/>
    <mergeCell ref="O1548:AB1548"/>
    <mergeCell ref="AC1548:AD1548"/>
    <mergeCell ref="O1543:AB1543"/>
    <mergeCell ref="AC1543:AD1543"/>
    <mergeCell ref="O1544:AB1544"/>
    <mergeCell ref="AC1544:AD1544"/>
    <mergeCell ref="O1545:AB1545"/>
    <mergeCell ref="AC1545:AD1545"/>
    <mergeCell ref="O1558:AB1558"/>
    <mergeCell ref="AC1558:AD1558"/>
    <mergeCell ref="O1559:AB1559"/>
    <mergeCell ref="AC1559:AD1559"/>
    <mergeCell ref="O1560:AB1560"/>
    <mergeCell ref="AC1560:AD1560"/>
    <mergeCell ref="O1555:AB1555"/>
    <mergeCell ref="AC1555:AD1555"/>
    <mergeCell ref="O1556:AB1556"/>
    <mergeCell ref="AC1556:AD1556"/>
    <mergeCell ref="O1557:AB1557"/>
    <mergeCell ref="AC1557:AD1557"/>
    <mergeCell ref="O1552:AB1552"/>
    <mergeCell ref="AC1552:AD1552"/>
    <mergeCell ref="O1553:AB1553"/>
    <mergeCell ref="AC1553:AD1553"/>
    <mergeCell ref="O1554:AB1554"/>
    <mergeCell ref="AC1554:AD1554"/>
    <mergeCell ref="O1567:AB1567"/>
    <mergeCell ref="AC1567:AD1567"/>
    <mergeCell ref="O1568:AB1568"/>
    <mergeCell ref="AC1568:AD1568"/>
    <mergeCell ref="O1569:AB1569"/>
    <mergeCell ref="AC1569:AD1569"/>
    <mergeCell ref="O1564:AB1564"/>
    <mergeCell ref="AC1564:AD1564"/>
    <mergeCell ref="O1565:AB1565"/>
    <mergeCell ref="AC1565:AD1565"/>
    <mergeCell ref="O1566:AB1566"/>
    <mergeCell ref="AC1566:AD1566"/>
    <mergeCell ref="O1561:AB1561"/>
    <mergeCell ref="AC1561:AD1561"/>
    <mergeCell ref="O1562:AB1562"/>
    <mergeCell ref="AC1562:AD1562"/>
    <mergeCell ref="O1563:AB1563"/>
    <mergeCell ref="AC1563:AD1563"/>
    <mergeCell ref="O1575:AB1575"/>
    <mergeCell ref="AC1575:AD1575"/>
    <mergeCell ref="O1576:AB1576"/>
    <mergeCell ref="AC1576:AD1576"/>
    <mergeCell ref="O1577:AB1577"/>
    <mergeCell ref="AC1577:AD1577"/>
    <mergeCell ref="O1572:AB1572"/>
    <mergeCell ref="AC1572:AD1572"/>
    <mergeCell ref="O1573:AB1573"/>
    <mergeCell ref="AC1573:AD1573"/>
    <mergeCell ref="O1574:AB1574"/>
    <mergeCell ref="AC1574:AD1574"/>
    <mergeCell ref="O1570:AB1570"/>
    <mergeCell ref="AC1570:AD1570"/>
    <mergeCell ref="B1571:D1571"/>
    <mergeCell ref="F1571:I1571"/>
    <mergeCell ref="J1571:L1571"/>
    <mergeCell ref="N1571:AA1571"/>
    <mergeCell ref="AC1571:AD1571"/>
    <mergeCell ref="O1584:AB1584"/>
    <mergeCell ref="AC1584:AD1584"/>
    <mergeCell ref="B1585:D1585"/>
    <mergeCell ref="F1585:I1585"/>
    <mergeCell ref="J1585:L1585"/>
    <mergeCell ref="N1585:AA1585"/>
    <mergeCell ref="AC1585:AD1585"/>
    <mergeCell ref="O1581:AB1581"/>
    <mergeCell ref="AC1581:AD1581"/>
    <mergeCell ref="O1582:AB1582"/>
    <mergeCell ref="AC1582:AD1582"/>
    <mergeCell ref="O1583:AB1583"/>
    <mergeCell ref="AC1583:AD1583"/>
    <mergeCell ref="O1578:AB1578"/>
    <mergeCell ref="AC1578:AD1578"/>
    <mergeCell ref="O1579:AB1579"/>
    <mergeCell ref="AC1579:AD1579"/>
    <mergeCell ref="O1580:AB1580"/>
    <mergeCell ref="AC1580:AD1580"/>
    <mergeCell ref="A1593:M1593"/>
    <mergeCell ref="R1593:AD1593"/>
    <mergeCell ref="C1594:AC1594"/>
    <mergeCell ref="I1596:P1596"/>
    <mergeCell ref="S1596:Y1596"/>
    <mergeCell ref="A1598:O1598"/>
    <mergeCell ref="O1588:AB1588"/>
    <mergeCell ref="AC1588:AD1588"/>
    <mergeCell ref="O1589:AB1589"/>
    <mergeCell ref="AC1589:AD1589"/>
    <mergeCell ref="O1590:AB1590"/>
    <mergeCell ref="AC1590:AD1590"/>
    <mergeCell ref="O1586:AB1586"/>
    <mergeCell ref="B1587:D1587"/>
    <mergeCell ref="F1587:I1587"/>
    <mergeCell ref="J1587:L1587"/>
    <mergeCell ref="N1587:AA1587"/>
    <mergeCell ref="AC1587:AD1587"/>
    <mergeCell ref="O1604:AB1604"/>
    <mergeCell ref="AC1604:AD1604"/>
    <mergeCell ref="O1605:AB1605"/>
    <mergeCell ref="AC1605:AD1605"/>
    <mergeCell ref="B1606:D1606"/>
    <mergeCell ref="F1606:I1606"/>
    <mergeCell ref="J1606:L1606"/>
    <mergeCell ref="N1606:AA1606"/>
    <mergeCell ref="AC1606:AD1606"/>
    <mergeCell ref="O1601:AB1601"/>
    <mergeCell ref="AC1601:AD1601"/>
    <mergeCell ref="O1602:AB1602"/>
    <mergeCell ref="AC1602:AD1602"/>
    <mergeCell ref="O1603:AB1603"/>
    <mergeCell ref="AC1603:AD1603"/>
    <mergeCell ref="B1599:D1599"/>
    <mergeCell ref="F1599:I1599"/>
    <mergeCell ref="J1599:L1599"/>
    <mergeCell ref="N1599:AA1599"/>
    <mergeCell ref="AC1599:AD1599"/>
    <mergeCell ref="B1600:D1600"/>
    <mergeCell ref="F1600:I1600"/>
    <mergeCell ref="J1600:L1600"/>
    <mergeCell ref="N1600:AA1600"/>
    <mergeCell ref="AC1600:AD1600"/>
    <mergeCell ref="O1613:AB1613"/>
    <mergeCell ref="AC1613:AD1613"/>
    <mergeCell ref="O1614:AB1614"/>
    <mergeCell ref="AC1614:AD1614"/>
    <mergeCell ref="O1615:AB1615"/>
    <mergeCell ref="AC1615:AD1615"/>
    <mergeCell ref="O1610:AB1610"/>
    <mergeCell ref="AC1610:AD1610"/>
    <mergeCell ref="O1611:AB1611"/>
    <mergeCell ref="AC1611:AD1611"/>
    <mergeCell ref="O1612:AB1612"/>
    <mergeCell ref="AC1612:AD1612"/>
    <mergeCell ref="O1607:AB1607"/>
    <mergeCell ref="AC1607:AD1607"/>
    <mergeCell ref="O1608:AB1608"/>
    <mergeCell ref="AC1608:AD1608"/>
    <mergeCell ref="O1609:AB1609"/>
    <mergeCell ref="AC1609:AD1609"/>
    <mergeCell ref="O1622:AB1622"/>
    <mergeCell ref="AC1622:AD1622"/>
    <mergeCell ref="O1623:AB1623"/>
    <mergeCell ref="AC1623:AD1623"/>
    <mergeCell ref="O1624:AB1624"/>
    <mergeCell ref="AC1624:AD1624"/>
    <mergeCell ref="O1619:AB1619"/>
    <mergeCell ref="AC1619:AD1619"/>
    <mergeCell ref="O1620:AB1620"/>
    <mergeCell ref="AC1620:AD1620"/>
    <mergeCell ref="O1621:AB1621"/>
    <mergeCell ref="AC1621:AD1621"/>
    <mergeCell ref="O1616:AB1616"/>
    <mergeCell ref="AC1616:AD1616"/>
    <mergeCell ref="O1617:AB1617"/>
    <mergeCell ref="AC1617:AD1617"/>
    <mergeCell ref="O1618:AB1618"/>
    <mergeCell ref="AC1618:AD1618"/>
    <mergeCell ref="O1631:AB1631"/>
    <mergeCell ref="AC1631:AD1631"/>
    <mergeCell ref="O1632:AB1632"/>
    <mergeCell ref="AC1632:AD1632"/>
    <mergeCell ref="O1633:AB1633"/>
    <mergeCell ref="AC1633:AD1633"/>
    <mergeCell ref="O1628:AB1628"/>
    <mergeCell ref="AC1628:AD1628"/>
    <mergeCell ref="O1629:AB1629"/>
    <mergeCell ref="AC1629:AD1629"/>
    <mergeCell ref="O1630:AB1630"/>
    <mergeCell ref="AC1630:AD1630"/>
    <mergeCell ref="O1625:AB1625"/>
    <mergeCell ref="AC1625:AD1625"/>
    <mergeCell ref="O1626:AB1626"/>
    <mergeCell ref="AC1626:AD1626"/>
    <mergeCell ref="O1627:AB1627"/>
    <mergeCell ref="AC1627:AD1627"/>
    <mergeCell ref="O1640:AB1640"/>
    <mergeCell ref="AC1640:AD1640"/>
    <mergeCell ref="O1641:AB1641"/>
    <mergeCell ref="AC1641:AD1641"/>
    <mergeCell ref="O1642:AB1642"/>
    <mergeCell ref="AC1642:AD1642"/>
    <mergeCell ref="O1637:AB1637"/>
    <mergeCell ref="AC1637:AD1637"/>
    <mergeCell ref="O1638:AB1638"/>
    <mergeCell ref="AC1638:AD1638"/>
    <mergeCell ref="B1639:D1639"/>
    <mergeCell ref="F1639:I1639"/>
    <mergeCell ref="J1639:L1639"/>
    <mergeCell ref="N1639:AA1639"/>
    <mergeCell ref="AC1639:AD1639"/>
    <mergeCell ref="O1634:AB1634"/>
    <mergeCell ref="AC1634:AD1634"/>
    <mergeCell ref="O1635:AB1635"/>
    <mergeCell ref="AC1635:AD1635"/>
    <mergeCell ref="O1636:AB1636"/>
    <mergeCell ref="AC1636:AD1636"/>
    <mergeCell ref="A1654:O1654"/>
    <mergeCell ref="B1655:D1655"/>
    <mergeCell ref="F1655:I1655"/>
    <mergeCell ref="J1655:L1655"/>
    <mergeCell ref="N1655:AA1655"/>
    <mergeCell ref="AC1655:AD1655"/>
    <mergeCell ref="O1646:AB1646"/>
    <mergeCell ref="A1649:M1649"/>
    <mergeCell ref="R1649:AD1649"/>
    <mergeCell ref="C1650:AC1650"/>
    <mergeCell ref="I1652:P1652"/>
    <mergeCell ref="S1652:Y1652"/>
    <mergeCell ref="O1643:AB1643"/>
    <mergeCell ref="AC1643:AD1643"/>
    <mergeCell ref="O1644:AB1644"/>
    <mergeCell ref="AC1644:AD1644"/>
    <mergeCell ref="B1645:D1645"/>
    <mergeCell ref="F1645:I1645"/>
    <mergeCell ref="J1645:L1645"/>
    <mergeCell ref="N1645:AA1645"/>
    <mergeCell ref="AC1645:AD1645"/>
    <mergeCell ref="O1661:AB1661"/>
    <mergeCell ref="AC1661:AD1661"/>
    <mergeCell ref="O1662:AB1662"/>
    <mergeCell ref="AC1662:AD1662"/>
    <mergeCell ref="O1663:AB1663"/>
    <mergeCell ref="AC1663:AD1663"/>
    <mergeCell ref="O1658:AB1658"/>
    <mergeCell ref="AC1658:AD1658"/>
    <mergeCell ref="O1659:AB1659"/>
    <mergeCell ref="AC1659:AD1659"/>
    <mergeCell ref="O1660:AB1660"/>
    <mergeCell ref="AC1660:AD1660"/>
    <mergeCell ref="B1656:D1656"/>
    <mergeCell ref="F1656:I1656"/>
    <mergeCell ref="J1656:L1656"/>
    <mergeCell ref="N1656:AA1656"/>
    <mergeCell ref="AC1656:AD1656"/>
    <mergeCell ref="O1657:AB1657"/>
    <mergeCell ref="AC1657:AD1657"/>
    <mergeCell ref="O1669:AB1669"/>
    <mergeCell ref="AC1669:AD1669"/>
    <mergeCell ref="O1670:AB1670"/>
    <mergeCell ref="AC1670:AD1670"/>
    <mergeCell ref="O1671:AB1671"/>
    <mergeCell ref="AC1671:AD1671"/>
    <mergeCell ref="B1667:D1667"/>
    <mergeCell ref="F1667:I1667"/>
    <mergeCell ref="J1667:L1667"/>
    <mergeCell ref="N1667:AA1667"/>
    <mergeCell ref="AC1667:AD1667"/>
    <mergeCell ref="O1668:AB1668"/>
    <mergeCell ref="AC1668:AD1668"/>
    <mergeCell ref="O1664:AB1664"/>
    <mergeCell ref="AC1664:AD1664"/>
    <mergeCell ref="O1665:AB1665"/>
    <mergeCell ref="AC1665:AD1665"/>
    <mergeCell ref="O1666:AB1666"/>
    <mergeCell ref="AC1666:AD1666"/>
    <mergeCell ref="O1678:AB1678"/>
    <mergeCell ref="AC1678:AD1678"/>
    <mergeCell ref="O1679:AB1679"/>
    <mergeCell ref="AC1679:AD1679"/>
    <mergeCell ref="O1680:AB1680"/>
    <mergeCell ref="AC1680:AD1680"/>
    <mergeCell ref="O1675:AB1675"/>
    <mergeCell ref="AC1675:AD1675"/>
    <mergeCell ref="O1676:AB1676"/>
    <mergeCell ref="AC1676:AD1676"/>
    <mergeCell ref="O1677:AB1677"/>
    <mergeCell ref="AC1677:AD1677"/>
    <mergeCell ref="O1672:AB1672"/>
    <mergeCell ref="AC1672:AD1672"/>
    <mergeCell ref="O1673:AB1673"/>
    <mergeCell ref="AC1673:AD1673"/>
    <mergeCell ref="O1674:AB1674"/>
    <mergeCell ref="AC1674:AD1674"/>
    <mergeCell ref="O1687:AB1687"/>
    <mergeCell ref="B1688:D1688"/>
    <mergeCell ref="F1688:I1688"/>
    <mergeCell ref="J1688:L1688"/>
    <mergeCell ref="N1688:AA1688"/>
    <mergeCell ref="AC1688:AD1688"/>
    <mergeCell ref="O1684:AB1684"/>
    <mergeCell ref="AC1684:AD1684"/>
    <mergeCell ref="O1685:AB1685"/>
    <mergeCell ref="AC1685:AD1685"/>
    <mergeCell ref="B1686:D1686"/>
    <mergeCell ref="F1686:I1686"/>
    <mergeCell ref="J1686:L1686"/>
    <mergeCell ref="N1686:AA1686"/>
    <mergeCell ref="AC1686:AD1686"/>
    <mergeCell ref="O1681:AB1681"/>
    <mergeCell ref="AC1681:AD1681"/>
    <mergeCell ref="O1682:AB1682"/>
    <mergeCell ref="AC1682:AD1682"/>
    <mergeCell ref="O1683:AB1683"/>
    <mergeCell ref="AC1683:AD1683"/>
    <mergeCell ref="O1694:AB1694"/>
    <mergeCell ref="B1695:D1695"/>
    <mergeCell ref="F1695:I1695"/>
    <mergeCell ref="J1695:L1695"/>
    <mergeCell ref="N1695:AA1695"/>
    <mergeCell ref="AC1695:AD1695"/>
    <mergeCell ref="O1692:AB1692"/>
    <mergeCell ref="B1693:D1693"/>
    <mergeCell ref="F1693:I1693"/>
    <mergeCell ref="J1693:L1693"/>
    <mergeCell ref="N1693:AA1693"/>
    <mergeCell ref="AC1693:AD1693"/>
    <mergeCell ref="O1689:AB1689"/>
    <mergeCell ref="AC1689:AD1689"/>
    <mergeCell ref="O1690:AB1690"/>
    <mergeCell ref="AC1690:AD1690"/>
    <mergeCell ref="B1691:D1691"/>
    <mergeCell ref="F1691:I1691"/>
    <mergeCell ref="J1691:L1691"/>
    <mergeCell ref="N1691:AA1691"/>
    <mergeCell ref="AC1691:AD1691"/>
    <mergeCell ref="O1700:AB1700"/>
    <mergeCell ref="B1701:D1701"/>
    <mergeCell ref="F1701:I1701"/>
    <mergeCell ref="J1701:L1701"/>
    <mergeCell ref="N1701:AA1701"/>
    <mergeCell ref="AC1701:AD1701"/>
    <mergeCell ref="O1698:AB1698"/>
    <mergeCell ref="B1699:D1699"/>
    <mergeCell ref="F1699:I1699"/>
    <mergeCell ref="J1699:L1699"/>
    <mergeCell ref="N1699:AA1699"/>
    <mergeCell ref="AC1699:AD1699"/>
    <mergeCell ref="O1696:AB1696"/>
    <mergeCell ref="B1697:D1697"/>
    <mergeCell ref="F1697:I1697"/>
    <mergeCell ref="J1697:L1697"/>
    <mergeCell ref="N1697:AA1697"/>
    <mergeCell ref="AC1697:AD1697"/>
    <mergeCell ref="O1706:AB1706"/>
    <mergeCell ref="B1707:D1707"/>
    <mergeCell ref="F1707:I1707"/>
    <mergeCell ref="J1707:L1707"/>
    <mergeCell ref="N1707:AA1707"/>
    <mergeCell ref="AC1707:AD1707"/>
    <mergeCell ref="O1704:AB1704"/>
    <mergeCell ref="B1705:D1705"/>
    <mergeCell ref="F1705:I1705"/>
    <mergeCell ref="J1705:L1705"/>
    <mergeCell ref="N1705:AA1705"/>
    <mergeCell ref="AC1705:AD1705"/>
    <mergeCell ref="O1702:AB1702"/>
    <mergeCell ref="B1703:D1703"/>
    <mergeCell ref="F1703:I1703"/>
    <mergeCell ref="J1703:L1703"/>
    <mergeCell ref="N1703:AA1703"/>
    <mergeCell ref="AC1703:AD1703"/>
    <mergeCell ref="B1721:D1721"/>
    <mergeCell ref="F1721:I1721"/>
    <mergeCell ref="J1721:L1721"/>
    <mergeCell ref="N1721:AA1721"/>
    <mergeCell ref="AC1721:AD1721"/>
    <mergeCell ref="O1722:AB1722"/>
    <mergeCell ref="AC1722:AD1722"/>
    <mergeCell ref="A1717:S1717"/>
    <mergeCell ref="Y1717:Z1717"/>
    <mergeCell ref="AC1717:AD1717"/>
    <mergeCell ref="A1719:O1719"/>
    <mergeCell ref="B1720:D1720"/>
    <mergeCell ref="F1720:I1720"/>
    <mergeCell ref="J1720:L1720"/>
    <mergeCell ref="N1720:AA1720"/>
    <mergeCell ref="AC1720:AD1720"/>
    <mergeCell ref="O1708:AB1708"/>
    <mergeCell ref="A1711:M1711"/>
    <mergeCell ref="R1711:AD1711"/>
    <mergeCell ref="C1712:AC1712"/>
    <mergeCell ref="I1714:P1714"/>
    <mergeCell ref="S1714:Y1714"/>
    <mergeCell ref="O1729:AB1729"/>
    <mergeCell ref="AC1729:AD1729"/>
    <mergeCell ref="O1730:AB1730"/>
    <mergeCell ref="AC1730:AD1730"/>
    <mergeCell ref="O1731:AB1731"/>
    <mergeCell ref="AC1731:AD1731"/>
    <mergeCell ref="O1726:AB1726"/>
    <mergeCell ref="AC1726:AD1726"/>
    <mergeCell ref="O1727:AB1727"/>
    <mergeCell ref="AC1727:AD1727"/>
    <mergeCell ref="B1728:D1728"/>
    <mergeCell ref="F1728:I1728"/>
    <mergeCell ref="J1728:L1728"/>
    <mergeCell ref="N1728:AA1728"/>
    <mergeCell ref="AC1728:AD1728"/>
    <mergeCell ref="O1723:AB1723"/>
    <mergeCell ref="AC1723:AD1723"/>
    <mergeCell ref="O1724:AB1724"/>
    <mergeCell ref="AC1724:AD1724"/>
    <mergeCell ref="B1725:D1725"/>
    <mergeCell ref="F1725:I1725"/>
    <mergeCell ref="J1725:L1725"/>
    <mergeCell ref="N1725:AA1725"/>
    <mergeCell ref="AC1725:AD1725"/>
    <mergeCell ref="O1737:AB1737"/>
    <mergeCell ref="AC1737:AD1737"/>
    <mergeCell ref="B1738:D1738"/>
    <mergeCell ref="F1738:I1738"/>
    <mergeCell ref="J1738:L1738"/>
    <mergeCell ref="N1738:AA1738"/>
    <mergeCell ref="AC1738:AD1738"/>
    <mergeCell ref="O1734:AB1734"/>
    <mergeCell ref="AC1734:AD1734"/>
    <mergeCell ref="O1735:AB1735"/>
    <mergeCell ref="AC1735:AD1735"/>
    <mergeCell ref="O1736:AB1736"/>
    <mergeCell ref="AC1736:AD1736"/>
    <mergeCell ref="O1732:AB1732"/>
    <mergeCell ref="AC1732:AD1732"/>
    <mergeCell ref="B1733:D1733"/>
    <mergeCell ref="F1733:I1733"/>
    <mergeCell ref="J1733:L1733"/>
    <mergeCell ref="N1733:AA1733"/>
    <mergeCell ref="AC1733:AD1733"/>
    <mergeCell ref="O1745:AB1745"/>
    <mergeCell ref="AC1745:AD1745"/>
    <mergeCell ref="O1746:AB1746"/>
    <mergeCell ref="AC1746:AD1746"/>
    <mergeCell ref="O1747:AB1747"/>
    <mergeCell ref="AC1747:AD1747"/>
    <mergeCell ref="O1742:AB1742"/>
    <mergeCell ref="AC1742:AD1742"/>
    <mergeCell ref="O1743:AB1743"/>
    <mergeCell ref="AC1743:AD1743"/>
    <mergeCell ref="O1744:AB1744"/>
    <mergeCell ref="AC1744:AD1744"/>
    <mergeCell ref="O1739:AB1739"/>
    <mergeCell ref="AC1739:AD1739"/>
    <mergeCell ref="O1740:AB1740"/>
    <mergeCell ref="AC1740:AD1740"/>
    <mergeCell ref="O1741:AB1741"/>
    <mergeCell ref="AC1741:AD1741"/>
    <mergeCell ref="B1754:D1754"/>
    <mergeCell ref="F1754:I1754"/>
    <mergeCell ref="J1754:L1754"/>
    <mergeCell ref="N1754:AA1754"/>
    <mergeCell ref="AC1754:AD1754"/>
    <mergeCell ref="O1755:AB1755"/>
    <mergeCell ref="O1751:AB1751"/>
    <mergeCell ref="AC1751:AD1751"/>
    <mergeCell ref="O1752:AB1752"/>
    <mergeCell ref="AC1752:AD1752"/>
    <mergeCell ref="O1753:AB1753"/>
    <mergeCell ref="AC1753:AD1753"/>
    <mergeCell ref="O1748:AB1748"/>
    <mergeCell ref="AC1748:AD1748"/>
    <mergeCell ref="O1749:AB1749"/>
    <mergeCell ref="AC1749:AD1749"/>
    <mergeCell ref="O1750:AB1750"/>
    <mergeCell ref="AC1750:AD1750"/>
    <mergeCell ref="O1761:AB1761"/>
    <mergeCell ref="B1762:D1762"/>
    <mergeCell ref="F1762:I1762"/>
    <mergeCell ref="J1762:L1762"/>
    <mergeCell ref="N1762:AA1762"/>
    <mergeCell ref="AC1762:AD1762"/>
    <mergeCell ref="O1758:AB1758"/>
    <mergeCell ref="AC1758:AD1758"/>
    <mergeCell ref="O1759:AB1759"/>
    <mergeCell ref="AC1759:AD1759"/>
    <mergeCell ref="B1760:D1760"/>
    <mergeCell ref="F1760:I1760"/>
    <mergeCell ref="J1760:L1760"/>
    <mergeCell ref="N1760:AA1760"/>
    <mergeCell ref="AC1760:AD1760"/>
    <mergeCell ref="B1756:D1756"/>
    <mergeCell ref="F1756:I1756"/>
    <mergeCell ref="J1756:L1756"/>
    <mergeCell ref="N1756:AA1756"/>
    <mergeCell ref="AC1756:AD1756"/>
    <mergeCell ref="O1757:AB1757"/>
    <mergeCell ref="AC1757:AD1757"/>
    <mergeCell ref="B1773:D1773"/>
    <mergeCell ref="F1773:I1773"/>
    <mergeCell ref="J1773:L1773"/>
    <mergeCell ref="N1773:AA1773"/>
    <mergeCell ref="AC1773:AD1773"/>
    <mergeCell ref="O1774:AB1774"/>
    <mergeCell ref="AC1774:AD1774"/>
    <mergeCell ref="A1771:O1771"/>
    <mergeCell ref="B1772:D1772"/>
    <mergeCell ref="F1772:I1772"/>
    <mergeCell ref="J1772:L1772"/>
    <mergeCell ref="N1772:AA1772"/>
    <mergeCell ref="AC1772:AD1772"/>
    <mergeCell ref="O1763:AB1763"/>
    <mergeCell ref="A1766:M1766"/>
    <mergeCell ref="R1766:AD1766"/>
    <mergeCell ref="C1767:AC1767"/>
    <mergeCell ref="I1769:P1769"/>
    <mergeCell ref="S1769:Y1769"/>
    <mergeCell ref="O1781:AB1781"/>
    <mergeCell ref="AC1781:AD1781"/>
    <mergeCell ref="O1782:AB1782"/>
    <mergeCell ref="AC1782:AD1782"/>
    <mergeCell ref="B1783:D1783"/>
    <mergeCell ref="F1783:I1783"/>
    <mergeCell ref="J1783:L1783"/>
    <mergeCell ref="N1783:AA1783"/>
    <mergeCell ref="AC1783:AD1783"/>
    <mergeCell ref="O1778:AB1778"/>
    <mergeCell ref="AC1778:AD1778"/>
    <mergeCell ref="O1779:AB1779"/>
    <mergeCell ref="AC1779:AD1779"/>
    <mergeCell ref="O1780:AB1780"/>
    <mergeCell ref="AC1780:AD1780"/>
    <mergeCell ref="O1775:AB1775"/>
    <mergeCell ref="AC1775:AD1775"/>
    <mergeCell ref="O1776:AB1776"/>
    <mergeCell ref="AC1776:AD1776"/>
    <mergeCell ref="O1777:AB1777"/>
    <mergeCell ref="AC1777:AD1777"/>
    <mergeCell ref="O1790:AB1790"/>
    <mergeCell ref="AC1790:AD1790"/>
    <mergeCell ref="O1791:AB1791"/>
    <mergeCell ref="AC1791:AD1791"/>
    <mergeCell ref="O1792:AB1792"/>
    <mergeCell ref="AC1792:AD1792"/>
    <mergeCell ref="O1787:AB1787"/>
    <mergeCell ref="AC1787:AD1787"/>
    <mergeCell ref="O1788:AB1788"/>
    <mergeCell ref="AC1788:AD1788"/>
    <mergeCell ref="O1789:AB1789"/>
    <mergeCell ref="AC1789:AD1789"/>
    <mergeCell ref="O1784:AB1784"/>
    <mergeCell ref="AC1784:AD1784"/>
    <mergeCell ref="O1785:AB1785"/>
    <mergeCell ref="AC1785:AD1785"/>
    <mergeCell ref="O1786:AB1786"/>
    <mergeCell ref="AC1786:AD1786"/>
    <mergeCell ref="O1798:AB1798"/>
    <mergeCell ref="AC1798:AD1798"/>
    <mergeCell ref="O1799:AB1799"/>
    <mergeCell ref="AC1799:AD1799"/>
    <mergeCell ref="O1800:AB1800"/>
    <mergeCell ref="AC1800:AD1800"/>
    <mergeCell ref="B1796:D1796"/>
    <mergeCell ref="F1796:I1796"/>
    <mergeCell ref="J1796:L1796"/>
    <mergeCell ref="N1796:AA1796"/>
    <mergeCell ref="AC1796:AD1796"/>
    <mergeCell ref="O1797:AB1797"/>
    <mergeCell ref="AC1797:AD1797"/>
    <mergeCell ref="O1793:AB1793"/>
    <mergeCell ref="AC1793:AD1793"/>
    <mergeCell ref="O1794:AB1794"/>
    <mergeCell ref="AC1794:AD1794"/>
    <mergeCell ref="O1795:AB1795"/>
    <mergeCell ref="AC1795:AD1795"/>
    <mergeCell ref="B1807:D1807"/>
    <mergeCell ref="F1807:I1807"/>
    <mergeCell ref="J1807:L1807"/>
    <mergeCell ref="N1807:AA1807"/>
    <mergeCell ref="AC1807:AD1807"/>
    <mergeCell ref="O1808:AB1808"/>
    <mergeCell ref="AC1808:AD1808"/>
    <mergeCell ref="O1804:AB1804"/>
    <mergeCell ref="AC1804:AD1804"/>
    <mergeCell ref="O1805:AB1805"/>
    <mergeCell ref="AC1805:AD1805"/>
    <mergeCell ref="O1806:AB1806"/>
    <mergeCell ref="AC1806:AD1806"/>
    <mergeCell ref="O1801:AB1801"/>
    <mergeCell ref="AC1801:AD1801"/>
    <mergeCell ref="O1802:AB1802"/>
    <mergeCell ref="AC1802:AD1802"/>
    <mergeCell ref="O1803:AB1803"/>
    <mergeCell ref="AC1803:AD1803"/>
    <mergeCell ref="O1815:AB1815"/>
    <mergeCell ref="AC1815:AD1815"/>
    <mergeCell ref="O1816:AB1816"/>
    <mergeCell ref="AC1816:AD1816"/>
    <mergeCell ref="O1817:AB1817"/>
    <mergeCell ref="AC1817:AD1817"/>
    <mergeCell ref="O1812:AB1812"/>
    <mergeCell ref="AC1812:AD1812"/>
    <mergeCell ref="O1813:AB1813"/>
    <mergeCell ref="AC1813:AD1813"/>
    <mergeCell ref="O1814:AB1814"/>
    <mergeCell ref="AC1814:AD1814"/>
    <mergeCell ref="O1809:AB1809"/>
    <mergeCell ref="AC1809:AD1809"/>
    <mergeCell ref="O1810:AB1810"/>
    <mergeCell ref="AC1810:AD1810"/>
    <mergeCell ref="O1811:AB1811"/>
    <mergeCell ref="AC1811:AD1811"/>
    <mergeCell ref="A1826:M1826"/>
    <mergeCell ref="R1826:AD1826"/>
    <mergeCell ref="C1827:AC1827"/>
    <mergeCell ref="I1829:P1829"/>
    <mergeCell ref="S1829:Y1829"/>
    <mergeCell ref="A1831:O1831"/>
    <mergeCell ref="O1821:AB1821"/>
    <mergeCell ref="AC1821:AD1821"/>
    <mergeCell ref="O1822:AB1822"/>
    <mergeCell ref="AC1822:AD1822"/>
    <mergeCell ref="O1823:AB1823"/>
    <mergeCell ref="AC1823:AD1823"/>
    <mergeCell ref="O1818:AB1818"/>
    <mergeCell ref="AC1818:AD1818"/>
    <mergeCell ref="O1819:AB1819"/>
    <mergeCell ref="AC1819:AD1819"/>
    <mergeCell ref="O1820:AB1820"/>
    <mergeCell ref="AC1820:AD1820"/>
    <mergeCell ref="B1837:D1837"/>
    <mergeCell ref="F1837:I1837"/>
    <mergeCell ref="J1837:L1837"/>
    <mergeCell ref="N1837:AA1837"/>
    <mergeCell ref="AC1837:AD1837"/>
    <mergeCell ref="O1838:AB1838"/>
    <mergeCell ref="AC1838:AD1838"/>
    <mergeCell ref="O1834:AB1834"/>
    <mergeCell ref="AC1834:AD1834"/>
    <mergeCell ref="O1835:AB1835"/>
    <mergeCell ref="AC1835:AD1835"/>
    <mergeCell ref="O1836:AB1836"/>
    <mergeCell ref="AC1836:AD1836"/>
    <mergeCell ref="B1832:D1832"/>
    <mergeCell ref="F1832:I1832"/>
    <mergeCell ref="J1832:L1832"/>
    <mergeCell ref="N1832:AA1832"/>
    <mergeCell ref="AC1832:AD1832"/>
    <mergeCell ref="B1833:D1833"/>
    <mergeCell ref="F1833:I1833"/>
    <mergeCell ref="J1833:L1833"/>
    <mergeCell ref="N1833:AA1833"/>
    <mergeCell ref="AC1833:AD1833"/>
    <mergeCell ref="O1845:AB1845"/>
    <mergeCell ref="AC1845:AD1845"/>
    <mergeCell ref="O1846:AB1846"/>
    <mergeCell ref="AC1846:AD1846"/>
    <mergeCell ref="O1847:AB1847"/>
    <mergeCell ref="AC1847:AD1847"/>
    <mergeCell ref="O1842:AB1842"/>
    <mergeCell ref="AC1842:AD1842"/>
    <mergeCell ref="O1843:AB1843"/>
    <mergeCell ref="AC1843:AD1843"/>
    <mergeCell ref="O1844:AB1844"/>
    <mergeCell ref="AC1844:AD1844"/>
    <mergeCell ref="O1839:AB1839"/>
    <mergeCell ref="AC1839:AD1839"/>
    <mergeCell ref="O1840:AB1840"/>
    <mergeCell ref="AC1840:AD1840"/>
    <mergeCell ref="O1841:AB1841"/>
    <mergeCell ref="AC1841:AD1841"/>
    <mergeCell ref="O1854:AB1854"/>
    <mergeCell ref="AC1854:AD1854"/>
    <mergeCell ref="O1855:AB1855"/>
    <mergeCell ref="AC1855:AD1855"/>
    <mergeCell ref="O1856:AB1856"/>
    <mergeCell ref="AC1856:AD1856"/>
    <mergeCell ref="O1851:AB1851"/>
    <mergeCell ref="AC1851:AD1851"/>
    <mergeCell ref="O1852:AB1852"/>
    <mergeCell ref="AC1852:AD1852"/>
    <mergeCell ref="O1853:AB1853"/>
    <mergeCell ref="AC1853:AD1853"/>
    <mergeCell ref="O1848:AB1848"/>
    <mergeCell ref="AC1848:AD1848"/>
    <mergeCell ref="O1849:AB1849"/>
    <mergeCell ref="AC1849:AD1849"/>
    <mergeCell ref="O1850:AB1850"/>
    <mergeCell ref="AC1850:AD1850"/>
    <mergeCell ref="O1863:AB1863"/>
    <mergeCell ref="AC1863:AD1863"/>
    <mergeCell ref="O1864:AB1864"/>
    <mergeCell ref="AC1864:AD1864"/>
    <mergeCell ref="O1865:AB1865"/>
    <mergeCell ref="AC1865:AD1865"/>
    <mergeCell ref="O1860:AB1860"/>
    <mergeCell ref="AC1860:AD1860"/>
    <mergeCell ref="O1861:AB1861"/>
    <mergeCell ref="AC1861:AD1861"/>
    <mergeCell ref="O1862:AB1862"/>
    <mergeCell ref="AC1862:AD1862"/>
    <mergeCell ref="O1857:AB1857"/>
    <mergeCell ref="AC1857:AD1857"/>
    <mergeCell ref="O1858:AB1858"/>
    <mergeCell ref="AC1858:AD1858"/>
    <mergeCell ref="O1859:AB1859"/>
    <mergeCell ref="AC1859:AD1859"/>
    <mergeCell ref="O1872:AB1872"/>
    <mergeCell ref="AC1872:AD1872"/>
    <mergeCell ref="O1873:AB1873"/>
    <mergeCell ref="AC1873:AD1873"/>
    <mergeCell ref="O1874:AB1874"/>
    <mergeCell ref="AC1874:AD1874"/>
    <mergeCell ref="O1869:AB1869"/>
    <mergeCell ref="AC1869:AD1869"/>
    <mergeCell ref="O1870:AB1870"/>
    <mergeCell ref="AC1870:AD1870"/>
    <mergeCell ref="O1871:AB1871"/>
    <mergeCell ref="AC1871:AD1871"/>
    <mergeCell ref="O1866:AB1866"/>
    <mergeCell ref="AC1866:AD1866"/>
    <mergeCell ref="O1867:AB1867"/>
    <mergeCell ref="AC1867:AD1867"/>
    <mergeCell ref="O1868:AB1868"/>
    <mergeCell ref="AC1868:AD1868"/>
    <mergeCell ref="O1881:AB1881"/>
    <mergeCell ref="AC1881:AD1881"/>
    <mergeCell ref="O1882:AB1882"/>
    <mergeCell ref="AC1882:AD1882"/>
    <mergeCell ref="O1883:AB1883"/>
    <mergeCell ref="AC1883:AD1883"/>
    <mergeCell ref="O1878:AB1878"/>
    <mergeCell ref="AC1878:AD1878"/>
    <mergeCell ref="O1879:AB1879"/>
    <mergeCell ref="AC1879:AD1879"/>
    <mergeCell ref="O1880:AB1880"/>
    <mergeCell ref="AC1880:AD1880"/>
    <mergeCell ref="O1875:AB1875"/>
    <mergeCell ref="AC1875:AD1875"/>
    <mergeCell ref="O1876:AB1876"/>
    <mergeCell ref="AC1876:AD1876"/>
    <mergeCell ref="O1877:AB1877"/>
    <mergeCell ref="AC1877:AD1877"/>
    <mergeCell ref="B1895:D1895"/>
    <mergeCell ref="F1895:I1895"/>
    <mergeCell ref="J1895:L1895"/>
    <mergeCell ref="N1895:AA1895"/>
    <mergeCell ref="AC1895:AD1895"/>
    <mergeCell ref="O1896:AB1896"/>
    <mergeCell ref="AC1896:AD1896"/>
    <mergeCell ref="C1889:AC1889"/>
    <mergeCell ref="I1891:P1891"/>
    <mergeCell ref="S1891:Y1891"/>
    <mergeCell ref="A1893:O1893"/>
    <mergeCell ref="B1894:D1894"/>
    <mergeCell ref="F1894:I1894"/>
    <mergeCell ref="J1894:L1894"/>
    <mergeCell ref="N1894:AA1894"/>
    <mergeCell ref="AC1894:AD1894"/>
    <mergeCell ref="O1884:AB1884"/>
    <mergeCell ref="AC1884:AD1884"/>
    <mergeCell ref="O1885:AB1885"/>
    <mergeCell ref="AC1885:AD1885"/>
    <mergeCell ref="A1888:M1888"/>
    <mergeCell ref="R1888:AD1888"/>
    <mergeCell ref="O1903:AB1903"/>
    <mergeCell ref="AC1903:AD1903"/>
    <mergeCell ref="O1904:AB1904"/>
    <mergeCell ref="AC1904:AD1904"/>
    <mergeCell ref="O1905:AB1905"/>
    <mergeCell ref="AC1905:AD1905"/>
    <mergeCell ref="O1900:AB1900"/>
    <mergeCell ref="AC1900:AD1900"/>
    <mergeCell ref="O1901:AB1901"/>
    <mergeCell ref="AC1901:AD1901"/>
    <mergeCell ref="O1902:AB1902"/>
    <mergeCell ref="AC1902:AD1902"/>
    <mergeCell ref="O1897:AB1897"/>
    <mergeCell ref="AC1897:AD1897"/>
    <mergeCell ref="O1898:AB1898"/>
    <mergeCell ref="AC1898:AD1898"/>
    <mergeCell ref="O1899:AB1899"/>
    <mergeCell ref="AC1899:AD1899"/>
    <mergeCell ref="O1912:AB1912"/>
    <mergeCell ref="AC1912:AD1912"/>
    <mergeCell ref="O1913:AB1913"/>
    <mergeCell ref="AC1913:AD1913"/>
    <mergeCell ref="O1914:AB1914"/>
    <mergeCell ref="AC1914:AD1914"/>
    <mergeCell ref="O1909:AB1909"/>
    <mergeCell ref="AC1909:AD1909"/>
    <mergeCell ref="O1910:AB1910"/>
    <mergeCell ref="AC1910:AD1910"/>
    <mergeCell ref="O1911:AB1911"/>
    <mergeCell ref="AC1911:AD1911"/>
    <mergeCell ref="O1906:AB1906"/>
    <mergeCell ref="AC1906:AD1906"/>
    <mergeCell ref="O1907:AB1907"/>
    <mergeCell ref="AC1907:AD1907"/>
    <mergeCell ref="O1908:AB1908"/>
    <mergeCell ref="AC1908:AD1908"/>
    <mergeCell ref="O1921:AB1921"/>
    <mergeCell ref="AC1921:AD1921"/>
    <mergeCell ref="O1922:AB1922"/>
    <mergeCell ref="AC1922:AD1922"/>
    <mergeCell ref="O1923:AB1923"/>
    <mergeCell ref="AC1923:AD1923"/>
    <mergeCell ref="O1918:AB1918"/>
    <mergeCell ref="AC1918:AD1918"/>
    <mergeCell ref="O1919:AB1919"/>
    <mergeCell ref="AC1919:AD1919"/>
    <mergeCell ref="O1920:AB1920"/>
    <mergeCell ref="AC1920:AD1920"/>
    <mergeCell ref="O1915:AB1915"/>
    <mergeCell ref="AC1915:AD1915"/>
    <mergeCell ref="O1916:AB1916"/>
    <mergeCell ref="AC1916:AD1916"/>
    <mergeCell ref="O1917:AB1917"/>
    <mergeCell ref="AC1917:AD1917"/>
    <mergeCell ref="O1930:AB1930"/>
    <mergeCell ref="AC1930:AD1930"/>
    <mergeCell ref="O1931:AB1931"/>
    <mergeCell ref="AC1931:AD1931"/>
    <mergeCell ref="O1932:AB1932"/>
    <mergeCell ref="AC1932:AD1932"/>
    <mergeCell ref="O1927:AB1927"/>
    <mergeCell ref="AC1927:AD1927"/>
    <mergeCell ref="O1928:AB1928"/>
    <mergeCell ref="AC1928:AD1928"/>
    <mergeCell ref="O1929:AB1929"/>
    <mergeCell ref="AC1929:AD1929"/>
    <mergeCell ref="O1924:AB1924"/>
    <mergeCell ref="AC1924:AD1924"/>
    <mergeCell ref="O1925:AB1925"/>
    <mergeCell ref="AC1925:AD1925"/>
    <mergeCell ref="O1926:AB1926"/>
    <mergeCell ref="AC1926:AD1926"/>
    <mergeCell ref="B1941:D1941"/>
    <mergeCell ref="F1941:I1941"/>
    <mergeCell ref="J1941:L1941"/>
    <mergeCell ref="N1941:AA1941"/>
    <mergeCell ref="AC1941:AD1941"/>
    <mergeCell ref="O1942:AB1942"/>
    <mergeCell ref="AC1942:AD1942"/>
    <mergeCell ref="A1937:S1937"/>
    <mergeCell ref="Y1937:Z1937"/>
    <mergeCell ref="AC1937:AD1937"/>
    <mergeCell ref="A1939:O1939"/>
    <mergeCell ref="B1940:D1940"/>
    <mergeCell ref="F1940:I1940"/>
    <mergeCell ref="J1940:L1940"/>
    <mergeCell ref="N1940:AA1940"/>
    <mergeCell ref="AC1940:AD1940"/>
    <mergeCell ref="O1933:AB1933"/>
    <mergeCell ref="AC1933:AD1933"/>
    <mergeCell ref="O1934:AB1934"/>
    <mergeCell ref="AC1934:AD1934"/>
    <mergeCell ref="O1935:AB1935"/>
    <mergeCell ref="AC1935:AD1935"/>
    <mergeCell ref="O1947:AB1947"/>
    <mergeCell ref="AC1947:AD1947"/>
    <mergeCell ref="O1948:AB1948"/>
    <mergeCell ref="AC1948:AD1948"/>
    <mergeCell ref="A1951:M1951"/>
    <mergeCell ref="R1951:AD1951"/>
    <mergeCell ref="O1945:AB1945"/>
    <mergeCell ref="B1946:D1946"/>
    <mergeCell ref="F1946:I1946"/>
    <mergeCell ref="J1946:L1946"/>
    <mergeCell ref="N1946:AA1946"/>
    <mergeCell ref="AC1946:AD1946"/>
    <mergeCell ref="O1943:AB1943"/>
    <mergeCell ref="AC1943:AD1943"/>
    <mergeCell ref="B1944:D1944"/>
    <mergeCell ref="F1944:I1944"/>
    <mergeCell ref="J1944:L1944"/>
    <mergeCell ref="N1944:AA1944"/>
    <mergeCell ref="AC1944:AD1944"/>
    <mergeCell ref="A1961:S1961"/>
    <mergeCell ref="Y1961:Z1961"/>
    <mergeCell ref="AC1961:AD1961"/>
    <mergeCell ref="A1963:O1963"/>
    <mergeCell ref="B1964:D1964"/>
    <mergeCell ref="F1964:I1964"/>
    <mergeCell ref="J1964:L1964"/>
    <mergeCell ref="N1964:AA1964"/>
    <mergeCell ref="AC1964:AD1964"/>
    <mergeCell ref="B1958:D1958"/>
    <mergeCell ref="F1958:I1958"/>
    <mergeCell ref="J1958:L1958"/>
    <mergeCell ref="N1958:AA1958"/>
    <mergeCell ref="AC1958:AD1958"/>
    <mergeCell ref="O1959:AB1959"/>
    <mergeCell ref="C1952:AC1952"/>
    <mergeCell ref="I1954:P1954"/>
    <mergeCell ref="S1954:Y1954"/>
    <mergeCell ref="A1956:O1956"/>
    <mergeCell ref="B1957:D1957"/>
    <mergeCell ref="F1957:I1957"/>
    <mergeCell ref="J1957:L1957"/>
    <mergeCell ref="N1957:AA1957"/>
    <mergeCell ref="AC1957:AD1957"/>
    <mergeCell ref="O1970:AB1970"/>
    <mergeCell ref="AC1970:AD1970"/>
    <mergeCell ref="B1971:D1971"/>
    <mergeCell ref="F1971:I1971"/>
    <mergeCell ref="J1971:L1971"/>
    <mergeCell ref="N1971:AA1971"/>
    <mergeCell ref="AC1971:AD1971"/>
    <mergeCell ref="O1967:AB1967"/>
    <mergeCell ref="AC1967:AD1967"/>
    <mergeCell ref="O1968:AB1968"/>
    <mergeCell ref="AC1968:AD1968"/>
    <mergeCell ref="O1969:AB1969"/>
    <mergeCell ref="AC1969:AD1969"/>
    <mergeCell ref="B1965:D1965"/>
    <mergeCell ref="F1965:I1965"/>
    <mergeCell ref="J1965:L1965"/>
    <mergeCell ref="N1965:AA1965"/>
    <mergeCell ref="AC1965:AD1965"/>
    <mergeCell ref="O1966:AB1966"/>
    <mergeCell ref="AC1966:AD1966"/>
    <mergeCell ref="O1980:AB1980"/>
    <mergeCell ref="AC1980:AD1980"/>
    <mergeCell ref="B1981:D1981"/>
    <mergeCell ref="F1981:I1981"/>
    <mergeCell ref="J1981:L1981"/>
    <mergeCell ref="N1981:AA1981"/>
    <mergeCell ref="AC1981:AD1981"/>
    <mergeCell ref="B1978:D1978"/>
    <mergeCell ref="F1978:I1978"/>
    <mergeCell ref="J1978:L1978"/>
    <mergeCell ref="N1978:AA1978"/>
    <mergeCell ref="AC1978:AD1978"/>
    <mergeCell ref="O1979:AB1979"/>
    <mergeCell ref="AC1979:AD1979"/>
    <mergeCell ref="O1972:AB1972"/>
    <mergeCell ref="A1974:S1974"/>
    <mergeCell ref="Y1974:Z1974"/>
    <mergeCell ref="AC1974:AD1974"/>
    <mergeCell ref="A1976:O1976"/>
    <mergeCell ref="B1977:D1977"/>
    <mergeCell ref="F1977:I1977"/>
    <mergeCell ref="J1977:L1977"/>
    <mergeCell ref="N1977:AA1977"/>
    <mergeCell ref="AC1977:AD1977"/>
    <mergeCell ref="B1990:D1990"/>
    <mergeCell ref="F1990:I1990"/>
    <mergeCell ref="J1990:L1990"/>
    <mergeCell ref="N1990:AA1990"/>
    <mergeCell ref="AC1990:AD1990"/>
    <mergeCell ref="O1991:AB1991"/>
    <mergeCell ref="B1988:D1988"/>
    <mergeCell ref="F1988:I1988"/>
    <mergeCell ref="J1988:L1988"/>
    <mergeCell ref="N1988:AA1988"/>
    <mergeCell ref="AC1988:AD1988"/>
    <mergeCell ref="O1989:AB1989"/>
    <mergeCell ref="O1982:AB1982"/>
    <mergeCell ref="A1984:S1984"/>
    <mergeCell ref="Y1984:Z1984"/>
    <mergeCell ref="AC1984:AD1984"/>
    <mergeCell ref="A1986:O1986"/>
    <mergeCell ref="B1987:D1987"/>
    <mergeCell ref="F1987:I1987"/>
    <mergeCell ref="J1987:L1987"/>
    <mergeCell ref="N1987:AA1987"/>
    <mergeCell ref="AC1987:AD1987"/>
    <mergeCell ref="O1996:AB1996"/>
    <mergeCell ref="AC1996:AD1996"/>
    <mergeCell ref="B1997:D1997"/>
    <mergeCell ref="F1997:I1997"/>
    <mergeCell ref="J1997:L1997"/>
    <mergeCell ref="N1997:AA1997"/>
    <mergeCell ref="AC1997:AD1997"/>
    <mergeCell ref="B1994:D1994"/>
    <mergeCell ref="F1994:I1994"/>
    <mergeCell ref="J1994:L1994"/>
    <mergeCell ref="N1994:AA1994"/>
    <mergeCell ref="AC1994:AD1994"/>
    <mergeCell ref="O1995:AB1995"/>
    <mergeCell ref="AC1995:AD1995"/>
    <mergeCell ref="B1992:D1992"/>
    <mergeCell ref="F1992:I1992"/>
    <mergeCell ref="J1992:L1992"/>
    <mergeCell ref="N1992:AA1992"/>
    <mergeCell ref="AC1992:AD1992"/>
    <mergeCell ref="O1993:AB1993"/>
    <mergeCell ref="O2003:AB2003"/>
    <mergeCell ref="AC2003:AD2003"/>
    <mergeCell ref="O2004:AB2004"/>
    <mergeCell ref="AC2004:AD2004"/>
    <mergeCell ref="B2005:D2005"/>
    <mergeCell ref="F2005:I2005"/>
    <mergeCell ref="J2005:L2005"/>
    <mergeCell ref="N2005:AA2005"/>
    <mergeCell ref="AC2005:AD2005"/>
    <mergeCell ref="O2000:AB2000"/>
    <mergeCell ref="AC2000:AD2000"/>
    <mergeCell ref="O2001:AB2001"/>
    <mergeCell ref="AC2001:AD2001"/>
    <mergeCell ref="O2002:AB2002"/>
    <mergeCell ref="AC2002:AD2002"/>
    <mergeCell ref="O1998:AB1998"/>
    <mergeCell ref="B1999:D1999"/>
    <mergeCell ref="F1999:I1999"/>
    <mergeCell ref="J1999:L1999"/>
    <mergeCell ref="N1999:AA1999"/>
    <mergeCell ref="AC1999:AD1999"/>
    <mergeCell ref="O2011:AB2011"/>
    <mergeCell ref="AC2011:AD2011"/>
    <mergeCell ref="O2012:AB2012"/>
    <mergeCell ref="AC2012:AD2012"/>
    <mergeCell ref="A2015:M2015"/>
    <mergeCell ref="R2015:AD2015"/>
    <mergeCell ref="B2009:D2009"/>
    <mergeCell ref="F2009:I2009"/>
    <mergeCell ref="J2009:L2009"/>
    <mergeCell ref="N2009:AA2009"/>
    <mergeCell ref="AC2009:AD2009"/>
    <mergeCell ref="O2010:AB2010"/>
    <mergeCell ref="AC2010:AD2010"/>
    <mergeCell ref="O2006:AB2006"/>
    <mergeCell ref="AC2006:AD2006"/>
    <mergeCell ref="O2007:AB2007"/>
    <mergeCell ref="AC2007:AD2007"/>
    <mergeCell ref="O2008:AB2008"/>
    <mergeCell ref="AC2008:AD2008"/>
    <mergeCell ref="B2024:D2024"/>
    <mergeCell ref="F2024:I2024"/>
    <mergeCell ref="J2024:L2024"/>
    <mergeCell ref="N2024:AA2024"/>
    <mergeCell ref="AC2024:AD2024"/>
    <mergeCell ref="O2025:AB2025"/>
    <mergeCell ref="B2022:D2022"/>
    <mergeCell ref="F2022:I2022"/>
    <mergeCell ref="J2022:L2022"/>
    <mergeCell ref="N2022:AA2022"/>
    <mergeCell ref="AC2022:AD2022"/>
    <mergeCell ref="O2023:AB2023"/>
    <mergeCell ref="C2016:AC2016"/>
    <mergeCell ref="I2018:P2018"/>
    <mergeCell ref="S2018:Y2018"/>
    <mergeCell ref="A2020:O2020"/>
    <mergeCell ref="B2021:D2021"/>
    <mergeCell ref="F2021:I2021"/>
    <mergeCell ref="J2021:L2021"/>
    <mergeCell ref="N2021:AA2021"/>
    <mergeCell ref="AC2021:AD2021"/>
    <mergeCell ref="B2030:D2030"/>
    <mergeCell ref="F2030:I2030"/>
    <mergeCell ref="J2030:L2030"/>
    <mergeCell ref="N2030:AA2030"/>
    <mergeCell ref="AC2030:AD2030"/>
    <mergeCell ref="O2031:AB2031"/>
    <mergeCell ref="B2028:D2028"/>
    <mergeCell ref="F2028:I2028"/>
    <mergeCell ref="J2028:L2028"/>
    <mergeCell ref="N2028:AA2028"/>
    <mergeCell ref="AC2028:AD2028"/>
    <mergeCell ref="O2029:AB2029"/>
    <mergeCell ref="B2026:D2026"/>
    <mergeCell ref="F2026:I2026"/>
    <mergeCell ref="J2026:L2026"/>
    <mergeCell ref="N2026:AA2026"/>
    <mergeCell ref="AC2026:AD2026"/>
    <mergeCell ref="O2027:AB2027"/>
    <mergeCell ref="O2036:AB2036"/>
    <mergeCell ref="AC2036:AD2036"/>
    <mergeCell ref="B2037:D2037"/>
    <mergeCell ref="F2037:I2037"/>
    <mergeCell ref="J2037:L2037"/>
    <mergeCell ref="N2037:AA2037"/>
    <mergeCell ref="AC2037:AD2037"/>
    <mergeCell ref="B2034:D2034"/>
    <mergeCell ref="F2034:I2034"/>
    <mergeCell ref="J2034:L2034"/>
    <mergeCell ref="N2034:AA2034"/>
    <mergeCell ref="AC2034:AD2034"/>
    <mergeCell ref="O2035:AB2035"/>
    <mergeCell ref="AC2035:AD2035"/>
    <mergeCell ref="B2032:D2032"/>
    <mergeCell ref="F2032:I2032"/>
    <mergeCell ref="J2032:L2032"/>
    <mergeCell ref="N2032:AA2032"/>
    <mergeCell ref="AC2032:AD2032"/>
    <mergeCell ref="O2033:AB2033"/>
    <mergeCell ref="O2041:AB2041"/>
    <mergeCell ref="A2043:S2043"/>
    <mergeCell ref="Y2043:Z2043"/>
    <mergeCell ref="AC2043:AD2043"/>
    <mergeCell ref="A2045:O2045"/>
    <mergeCell ref="B2046:D2046"/>
    <mergeCell ref="F2046:I2046"/>
    <mergeCell ref="J2046:L2046"/>
    <mergeCell ref="N2046:AA2046"/>
    <mergeCell ref="AC2046:AD2046"/>
    <mergeCell ref="O2038:AB2038"/>
    <mergeCell ref="AC2038:AD2038"/>
    <mergeCell ref="O2039:AB2039"/>
    <mergeCell ref="AC2039:AD2039"/>
    <mergeCell ref="B2040:D2040"/>
    <mergeCell ref="F2040:I2040"/>
    <mergeCell ref="J2040:L2040"/>
    <mergeCell ref="N2040:AA2040"/>
    <mergeCell ref="AC2040:AD2040"/>
    <mergeCell ref="O2051:AB2051"/>
    <mergeCell ref="AC2051:AD2051"/>
    <mergeCell ref="O2052:AB2052"/>
    <mergeCell ref="AC2052:AD2052"/>
    <mergeCell ref="O2053:AB2053"/>
    <mergeCell ref="AC2053:AD2053"/>
    <mergeCell ref="B2049:D2049"/>
    <mergeCell ref="F2049:I2049"/>
    <mergeCell ref="J2049:L2049"/>
    <mergeCell ref="N2049:AA2049"/>
    <mergeCell ref="AC2049:AD2049"/>
    <mergeCell ref="O2050:AB2050"/>
    <mergeCell ref="AC2050:AD2050"/>
    <mergeCell ref="B2047:D2047"/>
    <mergeCell ref="F2047:I2047"/>
    <mergeCell ref="J2047:L2047"/>
    <mergeCell ref="N2047:AA2047"/>
    <mergeCell ref="AC2047:AD2047"/>
    <mergeCell ref="O2048:AB2048"/>
    <mergeCell ref="O2058:AB2058"/>
    <mergeCell ref="B2059:D2059"/>
    <mergeCell ref="F2059:I2059"/>
    <mergeCell ref="J2059:L2059"/>
    <mergeCell ref="N2059:AA2059"/>
    <mergeCell ref="AC2059:AD2059"/>
    <mergeCell ref="O2056:AB2056"/>
    <mergeCell ref="AC2056:AD2056"/>
    <mergeCell ref="B2057:D2057"/>
    <mergeCell ref="F2057:I2057"/>
    <mergeCell ref="J2057:L2057"/>
    <mergeCell ref="N2057:AA2057"/>
    <mergeCell ref="AC2057:AD2057"/>
    <mergeCell ref="B2054:D2054"/>
    <mergeCell ref="F2054:I2054"/>
    <mergeCell ref="J2054:L2054"/>
    <mergeCell ref="N2054:AA2054"/>
    <mergeCell ref="AC2054:AD2054"/>
    <mergeCell ref="O2055:AB2055"/>
    <mergeCell ref="AC2055:AD2055"/>
    <mergeCell ref="O2066:AB2066"/>
    <mergeCell ref="AC2066:AD2066"/>
    <mergeCell ref="O2067:AB2067"/>
    <mergeCell ref="AC2067:AD2067"/>
    <mergeCell ref="O2068:AB2068"/>
    <mergeCell ref="AC2068:AD2068"/>
    <mergeCell ref="O2063:AB2063"/>
    <mergeCell ref="AC2063:AD2063"/>
    <mergeCell ref="O2064:AB2064"/>
    <mergeCell ref="AC2064:AD2064"/>
    <mergeCell ref="O2065:AB2065"/>
    <mergeCell ref="AC2065:AD2065"/>
    <mergeCell ref="O2060:AB2060"/>
    <mergeCell ref="AC2060:AD2060"/>
    <mergeCell ref="O2061:AB2061"/>
    <mergeCell ref="AC2061:AD2061"/>
    <mergeCell ref="O2062:AB2062"/>
    <mergeCell ref="AC2062:AD2062"/>
    <mergeCell ref="O2073:AB2073"/>
    <mergeCell ref="B2074:D2074"/>
    <mergeCell ref="F2074:I2074"/>
    <mergeCell ref="J2074:L2074"/>
    <mergeCell ref="N2074:AA2074"/>
    <mergeCell ref="AC2074:AD2074"/>
    <mergeCell ref="O2071:AB2071"/>
    <mergeCell ref="B2072:D2072"/>
    <mergeCell ref="F2072:I2072"/>
    <mergeCell ref="J2072:L2072"/>
    <mergeCell ref="N2072:AA2072"/>
    <mergeCell ref="AC2072:AD2072"/>
    <mergeCell ref="O2069:AB2069"/>
    <mergeCell ref="AC2069:AD2069"/>
    <mergeCell ref="B2070:D2070"/>
    <mergeCell ref="F2070:I2070"/>
    <mergeCell ref="J2070:L2070"/>
    <mergeCell ref="N2070:AA2070"/>
    <mergeCell ref="AC2070:AD2070"/>
    <mergeCell ref="B2085:D2085"/>
    <mergeCell ref="F2085:I2085"/>
    <mergeCell ref="J2085:L2085"/>
    <mergeCell ref="N2085:AA2085"/>
    <mergeCell ref="AC2085:AD2085"/>
    <mergeCell ref="O2086:AB2086"/>
    <mergeCell ref="AC2086:AD2086"/>
    <mergeCell ref="A2083:O2083"/>
    <mergeCell ref="B2084:D2084"/>
    <mergeCell ref="F2084:I2084"/>
    <mergeCell ref="J2084:L2084"/>
    <mergeCell ref="N2084:AA2084"/>
    <mergeCell ref="AC2084:AD2084"/>
    <mergeCell ref="O2075:AB2075"/>
    <mergeCell ref="A2078:M2078"/>
    <mergeCell ref="R2078:AD2078"/>
    <mergeCell ref="C2079:AC2079"/>
    <mergeCell ref="I2081:P2081"/>
    <mergeCell ref="S2081:Y2081"/>
    <mergeCell ref="O2093:AB2093"/>
    <mergeCell ref="AC2093:AD2093"/>
    <mergeCell ref="O2094:AB2094"/>
    <mergeCell ref="AC2094:AD2094"/>
    <mergeCell ref="O2095:AB2095"/>
    <mergeCell ref="AC2095:AD2095"/>
    <mergeCell ref="O2090:AB2090"/>
    <mergeCell ref="AC2090:AD2090"/>
    <mergeCell ref="O2091:AB2091"/>
    <mergeCell ref="AC2091:AD2091"/>
    <mergeCell ref="O2092:AB2092"/>
    <mergeCell ref="AC2092:AD2092"/>
    <mergeCell ref="O2087:AB2087"/>
    <mergeCell ref="AC2087:AD2087"/>
    <mergeCell ref="O2088:AB2088"/>
    <mergeCell ref="AC2088:AD2088"/>
    <mergeCell ref="O2089:AB2089"/>
    <mergeCell ref="AC2089:AD2089"/>
    <mergeCell ref="O2101:AB2101"/>
    <mergeCell ref="AC2101:AD2101"/>
    <mergeCell ref="O2102:AB2102"/>
    <mergeCell ref="AC2102:AD2102"/>
    <mergeCell ref="B2103:D2103"/>
    <mergeCell ref="F2103:I2103"/>
    <mergeCell ref="J2103:L2103"/>
    <mergeCell ref="N2103:AA2103"/>
    <mergeCell ref="AC2103:AD2103"/>
    <mergeCell ref="O2099:AB2099"/>
    <mergeCell ref="AC2099:AD2099"/>
    <mergeCell ref="B2100:D2100"/>
    <mergeCell ref="F2100:I2100"/>
    <mergeCell ref="J2100:L2100"/>
    <mergeCell ref="N2100:AA2100"/>
    <mergeCell ref="AC2100:AD2100"/>
    <mergeCell ref="O2096:AB2096"/>
    <mergeCell ref="AC2096:AD2096"/>
    <mergeCell ref="O2097:AB2097"/>
    <mergeCell ref="AC2097:AD2097"/>
    <mergeCell ref="O2098:AB2098"/>
    <mergeCell ref="AC2098:AD2098"/>
    <mergeCell ref="O2110:AB2110"/>
    <mergeCell ref="AC2110:AD2110"/>
    <mergeCell ref="O2111:AB2111"/>
    <mergeCell ref="AC2111:AD2111"/>
    <mergeCell ref="B2112:D2112"/>
    <mergeCell ref="F2112:I2112"/>
    <mergeCell ref="J2112:L2112"/>
    <mergeCell ref="N2112:AA2112"/>
    <mergeCell ref="AC2112:AD2112"/>
    <mergeCell ref="O2107:AB2107"/>
    <mergeCell ref="AC2107:AD2107"/>
    <mergeCell ref="O2108:AB2108"/>
    <mergeCell ref="AC2108:AD2108"/>
    <mergeCell ref="O2109:AB2109"/>
    <mergeCell ref="AC2109:AD2109"/>
    <mergeCell ref="O2104:AB2104"/>
    <mergeCell ref="AC2104:AD2104"/>
    <mergeCell ref="O2105:AB2105"/>
    <mergeCell ref="AC2105:AD2105"/>
    <mergeCell ref="O2106:AB2106"/>
    <mergeCell ref="AC2106:AD2106"/>
    <mergeCell ref="C2120:AC2120"/>
    <mergeCell ref="I2122:P2122"/>
    <mergeCell ref="S2122:Y2122"/>
    <mergeCell ref="A2124:O2124"/>
    <mergeCell ref="B2125:D2125"/>
    <mergeCell ref="F2125:I2125"/>
    <mergeCell ref="J2125:L2125"/>
    <mergeCell ref="N2125:AA2125"/>
    <mergeCell ref="AC2125:AD2125"/>
    <mergeCell ref="O2115:AB2115"/>
    <mergeCell ref="AC2115:AD2115"/>
    <mergeCell ref="O2116:AB2116"/>
    <mergeCell ref="AC2116:AD2116"/>
    <mergeCell ref="A2119:M2119"/>
    <mergeCell ref="R2119:AD2119"/>
    <mergeCell ref="O2113:AB2113"/>
    <mergeCell ref="B2114:D2114"/>
    <mergeCell ref="F2114:I2114"/>
    <mergeCell ref="J2114:L2114"/>
    <mergeCell ref="N2114:AA2114"/>
    <mergeCell ref="AC2114:AD2114"/>
    <mergeCell ref="O2131:AB2131"/>
    <mergeCell ref="AC2131:AD2131"/>
    <mergeCell ref="O2132:AB2132"/>
    <mergeCell ref="AC2132:AD2132"/>
    <mergeCell ref="O2133:AB2133"/>
    <mergeCell ref="AC2133:AD2133"/>
    <mergeCell ref="O2128:AB2128"/>
    <mergeCell ref="AC2128:AD2128"/>
    <mergeCell ref="O2129:AB2129"/>
    <mergeCell ref="AC2129:AD2129"/>
    <mergeCell ref="O2130:AB2130"/>
    <mergeCell ref="AC2130:AD2130"/>
    <mergeCell ref="B2126:D2126"/>
    <mergeCell ref="F2126:I2126"/>
    <mergeCell ref="J2126:L2126"/>
    <mergeCell ref="N2126:AA2126"/>
    <mergeCell ref="AC2126:AD2126"/>
    <mergeCell ref="O2127:AB2127"/>
    <mergeCell ref="AC2127:AD2127"/>
    <mergeCell ref="O2140:AB2140"/>
    <mergeCell ref="AC2140:AD2140"/>
    <mergeCell ref="O2141:AB2141"/>
    <mergeCell ref="AC2141:AD2141"/>
    <mergeCell ref="O2142:AB2142"/>
    <mergeCell ref="AC2142:AD2142"/>
    <mergeCell ref="O2137:AB2137"/>
    <mergeCell ref="AC2137:AD2137"/>
    <mergeCell ref="O2138:AB2138"/>
    <mergeCell ref="AC2138:AD2138"/>
    <mergeCell ref="O2139:AB2139"/>
    <mergeCell ref="AC2139:AD2139"/>
    <mergeCell ref="O2134:AB2134"/>
    <mergeCell ref="AC2134:AD2134"/>
    <mergeCell ref="O2135:AB2135"/>
    <mergeCell ref="AC2135:AD2135"/>
    <mergeCell ref="O2136:AB2136"/>
    <mergeCell ref="AC2136:AD2136"/>
    <mergeCell ref="O2149:AB2149"/>
    <mergeCell ref="AC2149:AD2149"/>
    <mergeCell ref="O2150:AB2150"/>
    <mergeCell ref="AC2150:AD2150"/>
    <mergeCell ref="O2151:AB2151"/>
    <mergeCell ref="AC2151:AD2151"/>
    <mergeCell ref="O2146:AB2146"/>
    <mergeCell ref="AC2146:AD2146"/>
    <mergeCell ref="O2147:AB2147"/>
    <mergeCell ref="AC2147:AD2147"/>
    <mergeCell ref="O2148:AB2148"/>
    <mergeCell ref="AC2148:AD2148"/>
    <mergeCell ref="O2143:AB2143"/>
    <mergeCell ref="AC2143:AD2143"/>
    <mergeCell ref="O2144:AB2144"/>
    <mergeCell ref="AC2144:AD2144"/>
    <mergeCell ref="O2145:AB2145"/>
    <mergeCell ref="AC2145:AD2145"/>
    <mergeCell ref="B2157:D2157"/>
    <mergeCell ref="F2157:I2157"/>
    <mergeCell ref="J2157:L2157"/>
    <mergeCell ref="N2157:AA2157"/>
    <mergeCell ref="AC2157:AD2157"/>
    <mergeCell ref="O2158:AB2158"/>
    <mergeCell ref="AC2158:AD2158"/>
    <mergeCell ref="B2155:D2155"/>
    <mergeCell ref="F2155:I2155"/>
    <mergeCell ref="J2155:L2155"/>
    <mergeCell ref="N2155:AA2155"/>
    <mergeCell ref="AC2155:AD2155"/>
    <mergeCell ref="O2156:AB2156"/>
    <mergeCell ref="O2152:AB2152"/>
    <mergeCell ref="AC2152:AD2152"/>
    <mergeCell ref="O2153:AB2153"/>
    <mergeCell ref="AC2153:AD2153"/>
    <mergeCell ref="O2154:AB2154"/>
    <mergeCell ref="AC2154:AD2154"/>
    <mergeCell ref="B2164:D2164"/>
    <mergeCell ref="F2164:I2164"/>
    <mergeCell ref="J2164:L2164"/>
    <mergeCell ref="N2164:AA2164"/>
    <mergeCell ref="AC2164:AD2164"/>
    <mergeCell ref="O2165:AB2165"/>
    <mergeCell ref="AC2165:AD2165"/>
    <mergeCell ref="B2162:D2162"/>
    <mergeCell ref="F2162:I2162"/>
    <mergeCell ref="J2162:L2162"/>
    <mergeCell ref="N2162:AA2162"/>
    <mergeCell ref="AC2162:AD2162"/>
    <mergeCell ref="O2163:AB2163"/>
    <mergeCell ref="O2159:AB2159"/>
    <mergeCell ref="AC2159:AD2159"/>
    <mergeCell ref="O2160:AB2160"/>
    <mergeCell ref="AC2160:AD2160"/>
    <mergeCell ref="O2161:AB2161"/>
    <mergeCell ref="AC2161:AD2161"/>
    <mergeCell ref="O2171:AB2171"/>
    <mergeCell ref="B2172:D2172"/>
    <mergeCell ref="F2172:I2172"/>
    <mergeCell ref="J2172:L2172"/>
    <mergeCell ref="N2172:AA2172"/>
    <mergeCell ref="AC2172:AD2172"/>
    <mergeCell ref="O2169:AB2169"/>
    <mergeCell ref="AC2169:AD2169"/>
    <mergeCell ref="B2170:D2170"/>
    <mergeCell ref="F2170:I2170"/>
    <mergeCell ref="J2170:L2170"/>
    <mergeCell ref="N2170:AA2170"/>
    <mergeCell ref="AC2170:AD2170"/>
    <mergeCell ref="O2166:AB2166"/>
    <mergeCell ref="AC2166:AD2166"/>
    <mergeCell ref="O2167:AB2167"/>
    <mergeCell ref="AC2167:AD2167"/>
    <mergeCell ref="O2168:AB2168"/>
    <mergeCell ref="AC2168:AD2168"/>
    <mergeCell ref="C2180:AC2180"/>
    <mergeCell ref="I2182:P2182"/>
    <mergeCell ref="S2182:Y2182"/>
    <mergeCell ref="A2184:O2184"/>
    <mergeCell ref="B2185:D2185"/>
    <mergeCell ref="F2185:I2185"/>
    <mergeCell ref="J2185:L2185"/>
    <mergeCell ref="N2185:AA2185"/>
    <mergeCell ref="AC2185:AD2185"/>
    <mergeCell ref="O2175:AB2175"/>
    <mergeCell ref="AC2175:AD2175"/>
    <mergeCell ref="O2176:AB2176"/>
    <mergeCell ref="AC2176:AD2176"/>
    <mergeCell ref="A2179:M2179"/>
    <mergeCell ref="R2179:AD2179"/>
    <mergeCell ref="O2173:AB2173"/>
    <mergeCell ref="B2174:D2174"/>
    <mergeCell ref="F2174:I2174"/>
    <mergeCell ref="J2174:L2174"/>
    <mergeCell ref="N2174:AA2174"/>
    <mergeCell ref="AC2174:AD2174"/>
    <mergeCell ref="O2190:AB2190"/>
    <mergeCell ref="AC2190:AD2190"/>
    <mergeCell ref="O2191:AB2191"/>
    <mergeCell ref="AC2191:AD2191"/>
    <mergeCell ref="O2192:AB2192"/>
    <mergeCell ref="AC2192:AD2192"/>
    <mergeCell ref="O2188:AB2188"/>
    <mergeCell ref="AC2188:AD2188"/>
    <mergeCell ref="B2189:D2189"/>
    <mergeCell ref="F2189:I2189"/>
    <mergeCell ref="J2189:L2189"/>
    <mergeCell ref="N2189:AA2189"/>
    <mergeCell ref="AC2189:AD2189"/>
    <mergeCell ref="B2186:D2186"/>
    <mergeCell ref="F2186:I2186"/>
    <mergeCell ref="J2186:L2186"/>
    <mergeCell ref="N2186:AA2186"/>
    <mergeCell ref="AC2186:AD2186"/>
    <mergeCell ref="O2187:AB2187"/>
    <mergeCell ref="AC2187:AD2187"/>
    <mergeCell ref="O2199:AB2199"/>
    <mergeCell ref="AC2199:AD2199"/>
    <mergeCell ref="B2200:D2200"/>
    <mergeCell ref="F2200:I2200"/>
    <mergeCell ref="J2200:L2200"/>
    <mergeCell ref="N2200:AA2200"/>
    <mergeCell ref="AC2200:AD2200"/>
    <mergeCell ref="O2196:AB2196"/>
    <mergeCell ref="AC2196:AD2196"/>
    <mergeCell ref="O2197:AB2197"/>
    <mergeCell ref="AC2197:AD2197"/>
    <mergeCell ref="O2198:AB2198"/>
    <mergeCell ref="AC2198:AD2198"/>
    <mergeCell ref="O2193:AB2193"/>
    <mergeCell ref="AC2193:AD2193"/>
    <mergeCell ref="O2194:AB2194"/>
    <mergeCell ref="AC2194:AD2194"/>
    <mergeCell ref="B2195:D2195"/>
    <mergeCell ref="F2195:I2195"/>
    <mergeCell ref="J2195:L2195"/>
    <mergeCell ref="N2195:AA2195"/>
    <mergeCell ref="AC2195:AD2195"/>
    <mergeCell ref="O2206:AB2206"/>
    <mergeCell ref="AC2206:AD2206"/>
    <mergeCell ref="O2207:AB2207"/>
    <mergeCell ref="AC2207:AD2207"/>
    <mergeCell ref="O2208:AB2208"/>
    <mergeCell ref="AC2208:AD2208"/>
    <mergeCell ref="O2203:AB2203"/>
    <mergeCell ref="AC2203:AD2203"/>
    <mergeCell ref="O2204:AB2204"/>
    <mergeCell ref="AC2204:AD2204"/>
    <mergeCell ref="O2205:AB2205"/>
    <mergeCell ref="AC2205:AD2205"/>
    <mergeCell ref="O2201:AB2201"/>
    <mergeCell ref="B2202:D2202"/>
    <mergeCell ref="F2202:I2202"/>
    <mergeCell ref="J2202:L2202"/>
    <mergeCell ref="N2202:AA2202"/>
    <mergeCell ref="AC2202:AD2202"/>
    <mergeCell ref="O2215:AB2215"/>
    <mergeCell ref="AC2215:AD2215"/>
    <mergeCell ref="O2216:AB2216"/>
    <mergeCell ref="AC2216:AD2216"/>
    <mergeCell ref="O2217:AB2217"/>
    <mergeCell ref="AC2217:AD2217"/>
    <mergeCell ref="O2212:AB2212"/>
    <mergeCell ref="AC2212:AD2212"/>
    <mergeCell ref="O2213:AB2213"/>
    <mergeCell ref="AC2213:AD2213"/>
    <mergeCell ref="O2214:AB2214"/>
    <mergeCell ref="AC2214:AD2214"/>
    <mergeCell ref="O2209:AB2209"/>
    <mergeCell ref="AC2209:AD2209"/>
    <mergeCell ref="O2210:AB2210"/>
    <mergeCell ref="AC2210:AD2210"/>
    <mergeCell ref="O2211:AB2211"/>
    <mergeCell ref="AC2211:AD2211"/>
    <mergeCell ref="B2224:D2224"/>
    <mergeCell ref="F2224:I2224"/>
    <mergeCell ref="J2224:L2224"/>
    <mergeCell ref="N2224:AA2224"/>
    <mergeCell ref="AC2224:AD2224"/>
    <mergeCell ref="O2225:AB2225"/>
    <mergeCell ref="AC2225:AD2225"/>
    <mergeCell ref="O2221:AB2221"/>
    <mergeCell ref="AC2221:AD2221"/>
    <mergeCell ref="O2222:AB2222"/>
    <mergeCell ref="AC2222:AD2222"/>
    <mergeCell ref="O2223:AB2223"/>
    <mergeCell ref="AC2223:AD2223"/>
    <mergeCell ref="O2218:AB2218"/>
    <mergeCell ref="AC2218:AD2218"/>
    <mergeCell ref="O2219:AB2219"/>
    <mergeCell ref="AC2219:AD2219"/>
    <mergeCell ref="O2220:AB2220"/>
    <mergeCell ref="AC2220:AD2220"/>
    <mergeCell ref="B2232:D2232"/>
    <mergeCell ref="F2232:I2232"/>
    <mergeCell ref="J2232:L2232"/>
    <mergeCell ref="N2232:AA2232"/>
    <mergeCell ref="AC2232:AD2232"/>
    <mergeCell ref="O2233:AB2233"/>
    <mergeCell ref="O2229:AB2229"/>
    <mergeCell ref="AC2229:AD2229"/>
    <mergeCell ref="O2230:AB2230"/>
    <mergeCell ref="AC2230:AD2230"/>
    <mergeCell ref="O2231:AB2231"/>
    <mergeCell ref="AC2231:AD2231"/>
    <mergeCell ref="O2226:AB2226"/>
    <mergeCell ref="AC2226:AD2226"/>
    <mergeCell ref="O2227:AB2227"/>
    <mergeCell ref="AC2227:AD2227"/>
    <mergeCell ref="O2228:AB2228"/>
    <mergeCell ref="AC2228:AD2228"/>
    <mergeCell ref="A2240:M2240"/>
    <mergeCell ref="R2240:AD2240"/>
    <mergeCell ref="C2241:AC2241"/>
    <mergeCell ref="I2243:P2243"/>
    <mergeCell ref="S2243:Y2243"/>
    <mergeCell ref="A2245:O2245"/>
    <mergeCell ref="B2236:D2236"/>
    <mergeCell ref="F2236:I2236"/>
    <mergeCell ref="J2236:L2236"/>
    <mergeCell ref="N2236:AA2236"/>
    <mergeCell ref="AC2236:AD2236"/>
    <mergeCell ref="O2237:AB2237"/>
    <mergeCell ref="B2234:D2234"/>
    <mergeCell ref="F2234:I2234"/>
    <mergeCell ref="J2234:L2234"/>
    <mergeCell ref="N2234:AA2234"/>
    <mergeCell ref="AC2234:AD2234"/>
    <mergeCell ref="O2235:AB2235"/>
    <mergeCell ref="O2250:AB2250"/>
    <mergeCell ref="B2251:D2251"/>
    <mergeCell ref="F2251:I2251"/>
    <mergeCell ref="J2251:L2251"/>
    <mergeCell ref="N2251:AA2251"/>
    <mergeCell ref="AC2251:AD2251"/>
    <mergeCell ref="O2248:AB2248"/>
    <mergeCell ref="B2249:D2249"/>
    <mergeCell ref="F2249:I2249"/>
    <mergeCell ref="J2249:L2249"/>
    <mergeCell ref="N2249:AA2249"/>
    <mergeCell ref="AC2249:AD2249"/>
    <mergeCell ref="B2246:D2246"/>
    <mergeCell ref="F2246:I2246"/>
    <mergeCell ref="J2246:L2246"/>
    <mergeCell ref="N2246:AA2246"/>
    <mergeCell ref="AC2246:AD2246"/>
    <mergeCell ref="B2247:D2247"/>
    <mergeCell ref="F2247:I2247"/>
    <mergeCell ref="J2247:L2247"/>
    <mergeCell ref="N2247:AA2247"/>
    <mergeCell ref="AC2247:AD2247"/>
    <mergeCell ref="O2258:AB2258"/>
    <mergeCell ref="AC2258:AD2258"/>
    <mergeCell ref="O2259:AB2259"/>
    <mergeCell ref="AC2259:AD2259"/>
    <mergeCell ref="O2260:AB2260"/>
    <mergeCell ref="AC2260:AD2260"/>
    <mergeCell ref="O2255:AB2255"/>
    <mergeCell ref="AC2255:AD2255"/>
    <mergeCell ref="O2256:AB2256"/>
    <mergeCell ref="AC2256:AD2256"/>
    <mergeCell ref="B2257:D2257"/>
    <mergeCell ref="F2257:I2257"/>
    <mergeCell ref="J2257:L2257"/>
    <mergeCell ref="N2257:AA2257"/>
    <mergeCell ref="AC2257:AD2257"/>
    <mergeCell ref="O2252:AB2252"/>
    <mergeCell ref="AC2252:AD2252"/>
    <mergeCell ref="O2253:AB2253"/>
    <mergeCell ref="AC2253:AD2253"/>
    <mergeCell ref="B2254:D2254"/>
    <mergeCell ref="F2254:I2254"/>
    <mergeCell ref="J2254:L2254"/>
    <mergeCell ref="N2254:AA2254"/>
    <mergeCell ref="AC2254:AD2254"/>
    <mergeCell ref="O2265:AB2265"/>
    <mergeCell ref="B2266:D2266"/>
    <mergeCell ref="F2266:I2266"/>
    <mergeCell ref="J2266:L2266"/>
    <mergeCell ref="N2266:AA2266"/>
    <mergeCell ref="AC2266:AD2266"/>
    <mergeCell ref="O2263:AB2263"/>
    <mergeCell ref="B2264:D2264"/>
    <mergeCell ref="F2264:I2264"/>
    <mergeCell ref="J2264:L2264"/>
    <mergeCell ref="N2264:AA2264"/>
    <mergeCell ref="AC2264:AD2264"/>
    <mergeCell ref="O2261:AB2261"/>
    <mergeCell ref="AC2261:AD2261"/>
    <mergeCell ref="B2262:D2262"/>
    <mergeCell ref="F2262:I2262"/>
    <mergeCell ref="J2262:L2262"/>
    <mergeCell ref="N2262:AA2262"/>
    <mergeCell ref="AC2262:AD2262"/>
    <mergeCell ref="O2271:AB2271"/>
    <mergeCell ref="B2272:D2272"/>
    <mergeCell ref="F2272:I2272"/>
    <mergeCell ref="J2272:L2272"/>
    <mergeCell ref="N2272:AA2272"/>
    <mergeCell ref="AC2272:AD2272"/>
    <mergeCell ref="O2269:AB2269"/>
    <mergeCell ref="B2270:D2270"/>
    <mergeCell ref="F2270:I2270"/>
    <mergeCell ref="J2270:L2270"/>
    <mergeCell ref="N2270:AA2270"/>
    <mergeCell ref="AC2270:AD2270"/>
    <mergeCell ref="O2267:AB2267"/>
    <mergeCell ref="B2268:D2268"/>
    <mergeCell ref="F2268:I2268"/>
    <mergeCell ref="J2268:L2268"/>
    <mergeCell ref="N2268:AA2268"/>
    <mergeCell ref="AC2268:AD2268"/>
    <mergeCell ref="O2279:AB2279"/>
    <mergeCell ref="AC2279:AD2279"/>
    <mergeCell ref="O2280:AB2280"/>
    <mergeCell ref="AC2280:AD2280"/>
    <mergeCell ref="O2281:AB2281"/>
    <mergeCell ref="AC2281:AD2281"/>
    <mergeCell ref="O2276:AB2276"/>
    <mergeCell ref="AC2276:AD2276"/>
    <mergeCell ref="O2277:AB2277"/>
    <mergeCell ref="AC2277:AD2277"/>
    <mergeCell ref="O2278:AB2278"/>
    <mergeCell ref="AC2278:AD2278"/>
    <mergeCell ref="O2273:AB2273"/>
    <mergeCell ref="AC2273:AD2273"/>
    <mergeCell ref="O2274:AB2274"/>
    <mergeCell ref="AC2274:AD2274"/>
    <mergeCell ref="O2275:AB2275"/>
    <mergeCell ref="AC2275:AD2275"/>
    <mergeCell ref="O2288:AB2288"/>
    <mergeCell ref="AC2288:AD2288"/>
    <mergeCell ref="B2289:D2289"/>
    <mergeCell ref="F2289:I2289"/>
    <mergeCell ref="J2289:L2289"/>
    <mergeCell ref="N2289:AA2289"/>
    <mergeCell ref="AC2289:AD2289"/>
    <mergeCell ref="O2285:AB2285"/>
    <mergeCell ref="AC2285:AD2285"/>
    <mergeCell ref="O2286:AB2286"/>
    <mergeCell ref="AC2286:AD2286"/>
    <mergeCell ref="O2287:AB2287"/>
    <mergeCell ref="AC2287:AD2287"/>
    <mergeCell ref="O2282:AB2282"/>
    <mergeCell ref="AC2282:AD2282"/>
    <mergeCell ref="O2283:AB2283"/>
    <mergeCell ref="AC2283:AD2283"/>
    <mergeCell ref="O2284:AB2284"/>
    <mergeCell ref="AC2284:AD2284"/>
    <mergeCell ref="O2296:AB2296"/>
    <mergeCell ref="AC2296:AD2296"/>
    <mergeCell ref="O2297:AB2297"/>
    <mergeCell ref="AC2297:AD2297"/>
    <mergeCell ref="A2300:M2300"/>
    <mergeCell ref="R2300:AD2300"/>
    <mergeCell ref="O2293:AB2293"/>
    <mergeCell ref="AC2293:AD2293"/>
    <mergeCell ref="O2294:AB2294"/>
    <mergeCell ref="AC2294:AD2294"/>
    <mergeCell ref="O2295:AB2295"/>
    <mergeCell ref="AC2295:AD2295"/>
    <mergeCell ref="O2290:AB2290"/>
    <mergeCell ref="AC2290:AD2290"/>
    <mergeCell ref="O2291:AB2291"/>
    <mergeCell ref="AC2291:AD2291"/>
    <mergeCell ref="O2292:AB2292"/>
    <mergeCell ref="AC2292:AD2292"/>
    <mergeCell ref="O2309:AB2309"/>
    <mergeCell ref="AC2309:AD2309"/>
    <mergeCell ref="O2310:AB2310"/>
    <mergeCell ref="AC2310:AD2310"/>
    <mergeCell ref="O2311:AB2311"/>
    <mergeCell ref="AC2311:AD2311"/>
    <mergeCell ref="B2307:D2307"/>
    <mergeCell ref="F2307:I2307"/>
    <mergeCell ref="J2307:L2307"/>
    <mergeCell ref="N2307:AA2307"/>
    <mergeCell ref="AC2307:AD2307"/>
    <mergeCell ref="O2308:AB2308"/>
    <mergeCell ref="AC2308:AD2308"/>
    <mergeCell ref="C2301:AC2301"/>
    <mergeCell ref="I2303:P2303"/>
    <mergeCell ref="S2303:Y2303"/>
    <mergeCell ref="A2305:O2305"/>
    <mergeCell ref="B2306:D2306"/>
    <mergeCell ref="F2306:I2306"/>
    <mergeCell ref="J2306:L2306"/>
    <mergeCell ref="N2306:AA2306"/>
    <mergeCell ref="AC2306:AD2306"/>
    <mergeCell ref="O2318:AB2318"/>
    <mergeCell ref="AC2318:AD2318"/>
    <mergeCell ref="O2319:AB2319"/>
    <mergeCell ref="AC2319:AD2319"/>
    <mergeCell ref="O2320:AB2320"/>
    <mergeCell ref="AC2320:AD2320"/>
    <mergeCell ref="O2315:AB2315"/>
    <mergeCell ref="AC2315:AD2315"/>
    <mergeCell ref="O2316:AB2316"/>
    <mergeCell ref="AC2316:AD2316"/>
    <mergeCell ref="O2317:AB2317"/>
    <mergeCell ref="AC2317:AD2317"/>
    <mergeCell ref="O2312:AB2312"/>
    <mergeCell ref="AC2312:AD2312"/>
    <mergeCell ref="O2313:AB2313"/>
    <mergeCell ref="AC2313:AD2313"/>
    <mergeCell ref="O2314:AB2314"/>
    <mergeCell ref="AC2314:AD2314"/>
    <mergeCell ref="O2327:AB2327"/>
    <mergeCell ref="AC2327:AD2327"/>
    <mergeCell ref="O2328:AB2328"/>
    <mergeCell ref="AC2328:AD2328"/>
    <mergeCell ref="O2329:AB2329"/>
    <mergeCell ref="AC2329:AD2329"/>
    <mergeCell ref="O2324:AB2324"/>
    <mergeCell ref="AC2324:AD2324"/>
    <mergeCell ref="O2325:AB2325"/>
    <mergeCell ref="AC2325:AD2325"/>
    <mergeCell ref="O2326:AB2326"/>
    <mergeCell ref="AC2326:AD2326"/>
    <mergeCell ref="O2321:AB2321"/>
    <mergeCell ref="AC2321:AD2321"/>
    <mergeCell ref="O2322:AB2322"/>
    <mergeCell ref="AC2322:AD2322"/>
    <mergeCell ref="O2323:AB2323"/>
    <mergeCell ref="AC2323:AD2323"/>
    <mergeCell ref="O2336:AB2336"/>
    <mergeCell ref="AC2336:AD2336"/>
    <mergeCell ref="O2337:AB2337"/>
    <mergeCell ref="AC2337:AD2337"/>
    <mergeCell ref="O2338:AB2338"/>
    <mergeCell ref="AC2338:AD2338"/>
    <mergeCell ref="O2333:AB2333"/>
    <mergeCell ref="AC2333:AD2333"/>
    <mergeCell ref="O2334:AB2334"/>
    <mergeCell ref="AC2334:AD2334"/>
    <mergeCell ref="O2335:AB2335"/>
    <mergeCell ref="AC2335:AD2335"/>
    <mergeCell ref="O2330:AB2330"/>
    <mergeCell ref="AC2330:AD2330"/>
    <mergeCell ref="O2331:AB2331"/>
    <mergeCell ref="AC2331:AD2331"/>
    <mergeCell ref="O2332:AB2332"/>
    <mergeCell ref="AC2332:AD2332"/>
    <mergeCell ref="O2345:AB2345"/>
    <mergeCell ref="AC2345:AD2345"/>
    <mergeCell ref="O2346:AB2346"/>
    <mergeCell ref="AC2346:AD2346"/>
    <mergeCell ref="O2347:AB2347"/>
    <mergeCell ref="AC2347:AD2347"/>
    <mergeCell ref="O2342:AB2342"/>
    <mergeCell ref="AC2342:AD2342"/>
    <mergeCell ref="O2343:AB2343"/>
    <mergeCell ref="AC2343:AD2343"/>
    <mergeCell ref="O2344:AB2344"/>
    <mergeCell ref="AC2344:AD2344"/>
    <mergeCell ref="O2339:AB2339"/>
    <mergeCell ref="AC2339:AD2339"/>
    <mergeCell ref="O2340:AB2340"/>
    <mergeCell ref="AC2340:AD2340"/>
    <mergeCell ref="O2341:AB2341"/>
    <mergeCell ref="AC2341:AD2341"/>
    <mergeCell ref="B2355:D2355"/>
    <mergeCell ref="F2355:I2355"/>
    <mergeCell ref="J2355:L2355"/>
    <mergeCell ref="N2355:AA2355"/>
    <mergeCell ref="AC2355:AD2355"/>
    <mergeCell ref="O2356:AB2356"/>
    <mergeCell ref="AC2356:AD2356"/>
    <mergeCell ref="A2353:O2353"/>
    <mergeCell ref="B2354:D2354"/>
    <mergeCell ref="F2354:I2354"/>
    <mergeCell ref="J2354:L2354"/>
    <mergeCell ref="N2354:AA2354"/>
    <mergeCell ref="AC2354:AD2354"/>
    <mergeCell ref="O2348:AB2348"/>
    <mergeCell ref="AC2348:AD2348"/>
    <mergeCell ref="O2349:AB2349"/>
    <mergeCell ref="AC2349:AD2349"/>
    <mergeCell ref="A2351:S2351"/>
    <mergeCell ref="Y2351:Z2351"/>
    <mergeCell ref="AC2351:AD2351"/>
    <mergeCell ref="A2374:M2374"/>
    <mergeCell ref="R2374:AD2374"/>
    <mergeCell ref="A2364:M2364"/>
    <mergeCell ref="R2364:AD2364"/>
    <mergeCell ref="C2365:AC2365"/>
    <mergeCell ref="I2367:P2367"/>
    <mergeCell ref="S2367:Y2367"/>
    <mergeCell ref="A2370:S2370"/>
    <mergeCell ref="Y2370:Z2370"/>
    <mergeCell ref="AA2370:AD2370"/>
    <mergeCell ref="O2357:AB2357"/>
    <mergeCell ref="AC2357:AD2357"/>
    <mergeCell ref="O2358:AB2358"/>
    <mergeCell ref="AC2358:AD2358"/>
    <mergeCell ref="A2360:S2360"/>
    <mergeCell ref="Y2360:Z2360"/>
    <mergeCell ref="AC2360:AD2360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24" sqref="L24"/>
    </sheetView>
  </sheetViews>
  <sheetFormatPr defaultRowHeight="12.75"/>
  <cols>
    <col min="1" max="1" width="13.85546875" style="63" customWidth="1"/>
    <col min="2" max="2" width="13" style="63" customWidth="1"/>
    <col min="3" max="3" width="33.85546875" style="63" customWidth="1"/>
    <col min="4" max="4" width="1.85546875" style="63" customWidth="1"/>
    <col min="5" max="5" width="6.85546875" style="63" customWidth="1"/>
    <col min="6" max="6" width="1.85546875" style="63" customWidth="1"/>
    <col min="7" max="7" width="14.85546875" style="63" customWidth="1"/>
    <col min="8" max="8" width="10.85546875" style="63" customWidth="1"/>
    <col min="9" max="9" width="5" style="63" customWidth="1"/>
    <col min="10" max="10" width="1" style="63" customWidth="1"/>
    <col min="11" max="11" width="6.85546875" style="63" customWidth="1"/>
    <col min="12" max="12" width="26.85546875" style="63" customWidth="1"/>
    <col min="13" max="16384" width="9.140625" style="63"/>
  </cols>
  <sheetData>
    <row r="1" spans="1:11">
      <c r="A1" s="63" t="s">
        <v>728</v>
      </c>
    </row>
    <row r="2" spans="1:11">
      <c r="A2" s="167" t="s">
        <v>2807</v>
      </c>
    </row>
    <row r="3" spans="1:11">
      <c r="A3" s="167" t="s">
        <v>2808</v>
      </c>
    </row>
    <row r="4" spans="1:11">
      <c r="A4" s="167" t="s">
        <v>2809</v>
      </c>
    </row>
    <row r="5" spans="1:11">
      <c r="A5" s="167" t="s">
        <v>729</v>
      </c>
    </row>
    <row r="6" spans="1:11">
      <c r="A6" s="168" t="s">
        <v>730</v>
      </c>
    </row>
    <row r="7" spans="1:11" ht="21">
      <c r="A7" s="177">
        <v>1512391</v>
      </c>
      <c r="B7" s="203">
        <v>44145</v>
      </c>
      <c r="C7" s="256" t="s">
        <v>2810</v>
      </c>
      <c r="D7" s="256"/>
      <c r="E7" s="170" t="s">
        <v>731</v>
      </c>
      <c r="F7" s="257">
        <v>-96.78</v>
      </c>
      <c r="G7" s="257"/>
      <c r="H7" s="175" t="s">
        <v>732</v>
      </c>
      <c r="I7" s="254" t="s">
        <v>733</v>
      </c>
      <c r="J7" s="254"/>
    </row>
    <row r="8" spans="1:11" ht="21">
      <c r="A8" s="173" t="s">
        <v>2811</v>
      </c>
      <c r="B8" s="203">
        <v>44145</v>
      </c>
      <c r="C8" s="256" t="s">
        <v>2812</v>
      </c>
      <c r="D8" s="256"/>
      <c r="E8" s="170" t="s">
        <v>731</v>
      </c>
      <c r="F8" s="257">
        <v>-1878.85</v>
      </c>
      <c r="G8" s="257"/>
      <c r="H8" s="175" t="s">
        <v>732</v>
      </c>
      <c r="I8" s="254" t="s">
        <v>733</v>
      </c>
      <c r="J8" s="254"/>
    </row>
    <row r="9" spans="1:11" ht="21">
      <c r="A9" s="173" t="s">
        <v>2813</v>
      </c>
      <c r="B9" s="203">
        <v>44139</v>
      </c>
      <c r="C9" s="256" t="s">
        <v>2814</v>
      </c>
      <c r="D9" s="256"/>
      <c r="E9" s="170" t="s">
        <v>731</v>
      </c>
      <c r="F9" s="257">
        <v>-145.4</v>
      </c>
      <c r="G9" s="257"/>
      <c r="H9" s="175" t="s">
        <v>732</v>
      </c>
      <c r="I9" s="254" t="s">
        <v>733</v>
      </c>
      <c r="J9" s="254"/>
    </row>
    <row r="10" spans="1:11">
      <c r="A10" s="170" t="s">
        <v>734</v>
      </c>
      <c r="B10" s="171"/>
      <c r="C10" s="255"/>
      <c r="D10" s="255"/>
      <c r="E10" s="171"/>
      <c r="F10" s="258">
        <v>-2121.0300000000002</v>
      </c>
      <c r="G10" s="258"/>
      <c r="H10" s="171"/>
      <c r="I10" s="255"/>
      <c r="J10" s="255"/>
    </row>
    <row r="11" spans="1:11">
      <c r="A11" s="167" t="s">
        <v>735</v>
      </c>
    </row>
    <row r="12" spans="1:11" ht="21">
      <c r="A12" s="172" t="s">
        <v>736</v>
      </c>
      <c r="B12" s="170" t="s">
        <v>737</v>
      </c>
      <c r="C12" s="170" t="s">
        <v>738</v>
      </c>
      <c r="D12" s="253" t="s">
        <v>739</v>
      </c>
      <c r="E12" s="253"/>
      <c r="F12" s="253"/>
      <c r="G12" s="176" t="s">
        <v>740</v>
      </c>
      <c r="H12" s="175" t="s">
        <v>741</v>
      </c>
      <c r="I12" s="255"/>
      <c r="J12" s="255"/>
      <c r="K12" s="255"/>
    </row>
    <row r="13" spans="1:11" ht="21">
      <c r="A13" s="177">
        <v>1513445</v>
      </c>
      <c r="B13" s="178">
        <v>44141</v>
      </c>
      <c r="C13" s="170" t="s">
        <v>742</v>
      </c>
      <c r="D13" s="253" t="s">
        <v>731</v>
      </c>
      <c r="E13" s="253"/>
      <c r="F13" s="253"/>
      <c r="G13" s="174">
        <v>0</v>
      </c>
      <c r="H13" s="175" t="s">
        <v>743</v>
      </c>
      <c r="I13" s="173" t="s">
        <v>744</v>
      </c>
      <c r="J13" s="254" t="s">
        <v>733</v>
      </c>
      <c r="K13" s="254"/>
    </row>
    <row r="14" spans="1:11" ht="21">
      <c r="A14" s="177">
        <v>1513446</v>
      </c>
      <c r="B14" s="178">
        <v>44141</v>
      </c>
      <c r="C14" s="170" t="s">
        <v>742</v>
      </c>
      <c r="D14" s="253" t="s">
        <v>731</v>
      </c>
      <c r="E14" s="253"/>
      <c r="F14" s="253"/>
      <c r="G14" s="174">
        <v>0</v>
      </c>
      <c r="H14" s="175" t="s">
        <v>743</v>
      </c>
      <c r="I14" s="173" t="s">
        <v>744</v>
      </c>
      <c r="J14" s="254" t="s">
        <v>733</v>
      </c>
      <c r="K14" s="254"/>
    </row>
    <row r="15" spans="1:11" ht="21">
      <c r="A15" s="173" t="s">
        <v>2815</v>
      </c>
      <c r="B15" s="178">
        <v>44155</v>
      </c>
      <c r="C15" s="170" t="s">
        <v>2816</v>
      </c>
      <c r="D15" s="253" t="s">
        <v>731</v>
      </c>
      <c r="E15" s="253"/>
      <c r="F15" s="253"/>
      <c r="G15" s="174">
        <v>0</v>
      </c>
      <c r="H15" s="175" t="s">
        <v>743</v>
      </c>
      <c r="I15" s="173" t="s">
        <v>744</v>
      </c>
      <c r="J15" s="254" t="s">
        <v>733</v>
      </c>
      <c r="K15" s="254"/>
    </row>
    <row r="16" spans="1:11" ht="21">
      <c r="A16" s="177">
        <v>1513653</v>
      </c>
      <c r="B16" s="178">
        <v>44155</v>
      </c>
      <c r="C16" s="170" t="s">
        <v>2816</v>
      </c>
      <c r="D16" s="253" t="s">
        <v>731</v>
      </c>
      <c r="E16" s="253"/>
      <c r="F16" s="253"/>
      <c r="G16" s="174">
        <v>0</v>
      </c>
      <c r="H16" s="175" t="s">
        <v>743</v>
      </c>
      <c r="I16" s="173" t="s">
        <v>744</v>
      </c>
      <c r="J16" s="254" t="s">
        <v>733</v>
      </c>
      <c r="K16" s="254"/>
    </row>
    <row r="17" spans="1:11" ht="21">
      <c r="A17" s="173" t="s">
        <v>2817</v>
      </c>
      <c r="B17" s="178">
        <v>44141</v>
      </c>
      <c r="C17" s="170" t="s">
        <v>2818</v>
      </c>
      <c r="D17" s="253" t="s">
        <v>731</v>
      </c>
      <c r="E17" s="253"/>
      <c r="F17" s="253"/>
      <c r="G17" s="174">
        <v>0</v>
      </c>
      <c r="H17" s="175" t="s">
        <v>743</v>
      </c>
      <c r="I17" s="173" t="s">
        <v>744</v>
      </c>
      <c r="J17" s="254" t="s">
        <v>746</v>
      </c>
      <c r="K17" s="254"/>
    </row>
    <row r="18" spans="1:11" ht="21">
      <c r="A18" s="173" t="s">
        <v>2819</v>
      </c>
      <c r="B18" s="178">
        <v>44148</v>
      </c>
      <c r="C18" s="170" t="s">
        <v>747</v>
      </c>
      <c r="D18" s="253" t="s">
        <v>731</v>
      </c>
      <c r="E18" s="253"/>
      <c r="F18" s="253"/>
      <c r="G18" s="174">
        <v>0</v>
      </c>
      <c r="H18" s="175" t="s">
        <v>743</v>
      </c>
      <c r="I18" s="173" t="s">
        <v>744</v>
      </c>
      <c r="J18" s="254" t="s">
        <v>746</v>
      </c>
      <c r="K18" s="254"/>
    </row>
    <row r="19" spans="1:11" ht="21">
      <c r="A19" s="173" t="s">
        <v>2820</v>
      </c>
      <c r="B19" s="178">
        <v>44155</v>
      </c>
      <c r="C19" s="170" t="s">
        <v>745</v>
      </c>
      <c r="D19" s="253" t="s">
        <v>731</v>
      </c>
      <c r="E19" s="253"/>
      <c r="F19" s="253"/>
      <c r="G19" s="174">
        <v>0</v>
      </c>
      <c r="H19" s="175" t="s">
        <v>743</v>
      </c>
      <c r="I19" s="173" t="s">
        <v>744</v>
      </c>
      <c r="J19" s="254" t="s">
        <v>746</v>
      </c>
      <c r="K19" s="254"/>
    </row>
    <row r="20" spans="1:11" ht="21">
      <c r="A20" s="173" t="s">
        <v>2821</v>
      </c>
      <c r="B20" s="178">
        <v>44155</v>
      </c>
      <c r="C20" s="170" t="s">
        <v>2818</v>
      </c>
      <c r="D20" s="253" t="s">
        <v>731</v>
      </c>
      <c r="E20" s="253"/>
      <c r="F20" s="253"/>
      <c r="G20" s="174">
        <v>0</v>
      </c>
      <c r="H20" s="175" t="s">
        <v>743</v>
      </c>
      <c r="I20" s="173" t="s">
        <v>744</v>
      </c>
      <c r="J20" s="254" t="s">
        <v>746</v>
      </c>
      <c r="K20" s="254"/>
    </row>
    <row r="21" spans="1:11" ht="21">
      <c r="A21" s="173" t="s">
        <v>2822</v>
      </c>
      <c r="B21" s="178">
        <v>44159</v>
      </c>
      <c r="C21" s="170" t="s">
        <v>2823</v>
      </c>
      <c r="D21" s="253" t="s">
        <v>731</v>
      </c>
      <c r="E21" s="253"/>
      <c r="F21" s="253"/>
      <c r="G21" s="174">
        <v>0</v>
      </c>
      <c r="H21" s="175" t="s">
        <v>743</v>
      </c>
      <c r="I21" s="173" t="s">
        <v>744</v>
      </c>
      <c r="J21" s="254" t="s">
        <v>746</v>
      </c>
      <c r="K21" s="254"/>
    </row>
    <row r="22" spans="1:11">
      <c r="A22" s="170" t="s">
        <v>734</v>
      </c>
      <c r="B22" s="171"/>
      <c r="C22" s="171"/>
      <c r="D22" s="255"/>
      <c r="E22" s="255"/>
      <c r="F22" s="255"/>
      <c r="G22" s="204">
        <v>0</v>
      </c>
      <c r="H22" s="171"/>
      <c r="I22" s="171"/>
      <c r="J22" s="255"/>
      <c r="K22" s="255"/>
    </row>
    <row r="23" spans="1:11" ht="21">
      <c r="A23" s="172" t="s">
        <v>748</v>
      </c>
      <c r="B23" s="171"/>
      <c r="C23" s="171"/>
      <c r="D23" s="255"/>
      <c r="E23" s="255"/>
      <c r="F23" s="255"/>
      <c r="G23" s="205">
        <v>-2121.0300000000002</v>
      </c>
      <c r="H23" s="171"/>
      <c r="I23" s="171"/>
      <c r="J23" s="255"/>
      <c r="K23" s="255"/>
    </row>
  </sheetData>
  <mergeCells count="36"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D12:F12"/>
    <mergeCell ref="I12:K12"/>
    <mergeCell ref="D13:F13"/>
    <mergeCell ref="J13:K13"/>
    <mergeCell ref="D14:F14"/>
    <mergeCell ref="J14:K14"/>
    <mergeCell ref="D15:F15"/>
    <mergeCell ref="J15:K15"/>
    <mergeCell ref="D16:F16"/>
    <mergeCell ref="J16:K16"/>
    <mergeCell ref="D17:F17"/>
    <mergeCell ref="J17:K17"/>
    <mergeCell ref="D18:F18"/>
    <mergeCell ref="J18:K18"/>
    <mergeCell ref="D19:F19"/>
    <mergeCell ref="J19:K19"/>
    <mergeCell ref="D20:F20"/>
    <mergeCell ref="J20:K20"/>
    <mergeCell ref="D21:F21"/>
    <mergeCell ref="J21:K21"/>
    <mergeCell ref="D22:F22"/>
    <mergeCell ref="J22:K22"/>
    <mergeCell ref="D23:F23"/>
    <mergeCell ref="J23:K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9"/>
  <sheetViews>
    <sheetView showGridLines="0" showOutlineSymbols="0" workbookViewId="0">
      <selection activeCell="Z17" sqref="Z17"/>
    </sheetView>
  </sheetViews>
  <sheetFormatPr defaultRowHeight="12.75" customHeight="1"/>
  <cols>
    <col min="1" max="1" width="3.42578125" style="97" customWidth="1"/>
    <col min="2" max="2" width="9.42578125" style="97" customWidth="1"/>
    <col min="3" max="3" width="11.140625" style="97" customWidth="1"/>
    <col min="4" max="4" width="1.140625" style="97" customWidth="1"/>
    <col min="5" max="5" width="5.7109375" style="97" customWidth="1"/>
    <col min="6" max="6" width="1.140625" style="97" customWidth="1"/>
    <col min="7" max="7" width="2.28515625" style="97" customWidth="1"/>
    <col min="8" max="8" width="11.42578125" style="97" customWidth="1"/>
    <col min="9" max="9" width="1.28515625" style="97" customWidth="1"/>
    <col min="10" max="10" width="1" style="97" customWidth="1"/>
    <col min="11" max="11" width="8" style="97" customWidth="1"/>
    <col min="12" max="12" width="5.5703125" style="97" customWidth="1"/>
    <col min="13" max="13" width="1.28515625" style="97" customWidth="1"/>
    <col min="14" max="14" width="3.42578125" style="97" customWidth="1"/>
    <col min="15" max="15" width="1.140625" style="97" customWidth="1"/>
    <col min="16" max="16" width="7.140625" style="97" customWidth="1"/>
    <col min="17" max="17" width="17.28515625" style="97" customWidth="1"/>
    <col min="18" max="18" width="2" style="97" customWidth="1"/>
    <col min="19" max="19" width="5.42578125" style="97" customWidth="1"/>
    <col min="20" max="20" width="1.42578125" style="97" customWidth="1"/>
    <col min="21" max="21" width="5.7109375" style="97" customWidth="1"/>
    <col min="22" max="22" width="3.28515625" style="97" customWidth="1"/>
    <col min="23" max="256" width="6.85546875" style="97" customWidth="1"/>
    <col min="257" max="257" width="3.42578125" style="97" customWidth="1"/>
    <col min="258" max="258" width="9.42578125" style="97" customWidth="1"/>
    <col min="259" max="259" width="11.140625" style="97" customWidth="1"/>
    <col min="260" max="260" width="1.140625" style="97" customWidth="1"/>
    <col min="261" max="261" width="5.7109375" style="97" customWidth="1"/>
    <col min="262" max="262" width="1.140625" style="97" customWidth="1"/>
    <col min="263" max="263" width="2.28515625" style="97" customWidth="1"/>
    <col min="264" max="264" width="11.42578125" style="97" customWidth="1"/>
    <col min="265" max="265" width="1.28515625" style="97" customWidth="1"/>
    <col min="266" max="266" width="1" style="97" customWidth="1"/>
    <col min="267" max="267" width="8" style="97" customWidth="1"/>
    <col min="268" max="268" width="5.5703125" style="97" customWidth="1"/>
    <col min="269" max="269" width="1.28515625" style="97" customWidth="1"/>
    <col min="270" max="270" width="3.42578125" style="97" customWidth="1"/>
    <col min="271" max="271" width="1.140625" style="97" customWidth="1"/>
    <col min="272" max="272" width="7.140625" style="97" customWidth="1"/>
    <col min="273" max="273" width="17.28515625" style="97" customWidth="1"/>
    <col min="274" max="274" width="2" style="97" customWidth="1"/>
    <col min="275" max="275" width="5.42578125" style="97" customWidth="1"/>
    <col min="276" max="276" width="1.42578125" style="97" customWidth="1"/>
    <col min="277" max="277" width="5.7109375" style="97" customWidth="1"/>
    <col min="278" max="278" width="3.28515625" style="97" customWidth="1"/>
    <col min="279" max="512" width="6.85546875" style="97" customWidth="1"/>
    <col min="513" max="513" width="3.42578125" style="97" customWidth="1"/>
    <col min="514" max="514" width="9.42578125" style="97" customWidth="1"/>
    <col min="515" max="515" width="11.140625" style="97" customWidth="1"/>
    <col min="516" max="516" width="1.140625" style="97" customWidth="1"/>
    <col min="517" max="517" width="5.7109375" style="97" customWidth="1"/>
    <col min="518" max="518" width="1.140625" style="97" customWidth="1"/>
    <col min="519" max="519" width="2.28515625" style="97" customWidth="1"/>
    <col min="520" max="520" width="11.42578125" style="97" customWidth="1"/>
    <col min="521" max="521" width="1.28515625" style="97" customWidth="1"/>
    <col min="522" max="522" width="1" style="97" customWidth="1"/>
    <col min="523" max="523" width="8" style="97" customWidth="1"/>
    <col min="524" max="524" width="5.5703125" style="97" customWidth="1"/>
    <col min="525" max="525" width="1.28515625" style="97" customWidth="1"/>
    <col min="526" max="526" width="3.42578125" style="97" customWidth="1"/>
    <col min="527" max="527" width="1.140625" style="97" customWidth="1"/>
    <col min="528" max="528" width="7.140625" style="97" customWidth="1"/>
    <col min="529" max="529" width="17.28515625" style="97" customWidth="1"/>
    <col min="530" max="530" width="2" style="97" customWidth="1"/>
    <col min="531" max="531" width="5.42578125" style="97" customWidth="1"/>
    <col min="532" max="532" width="1.42578125" style="97" customWidth="1"/>
    <col min="533" max="533" width="5.7109375" style="97" customWidth="1"/>
    <col min="534" max="534" width="3.28515625" style="97" customWidth="1"/>
    <col min="535" max="768" width="6.85546875" style="97" customWidth="1"/>
    <col min="769" max="769" width="3.42578125" style="97" customWidth="1"/>
    <col min="770" max="770" width="9.42578125" style="97" customWidth="1"/>
    <col min="771" max="771" width="11.140625" style="97" customWidth="1"/>
    <col min="772" max="772" width="1.140625" style="97" customWidth="1"/>
    <col min="773" max="773" width="5.7109375" style="97" customWidth="1"/>
    <col min="774" max="774" width="1.140625" style="97" customWidth="1"/>
    <col min="775" max="775" width="2.28515625" style="97" customWidth="1"/>
    <col min="776" max="776" width="11.42578125" style="97" customWidth="1"/>
    <col min="777" max="777" width="1.28515625" style="97" customWidth="1"/>
    <col min="778" max="778" width="1" style="97" customWidth="1"/>
    <col min="779" max="779" width="8" style="97" customWidth="1"/>
    <col min="780" max="780" width="5.5703125" style="97" customWidth="1"/>
    <col min="781" max="781" width="1.28515625" style="97" customWidth="1"/>
    <col min="782" max="782" width="3.42578125" style="97" customWidth="1"/>
    <col min="783" max="783" width="1.140625" style="97" customWidth="1"/>
    <col min="784" max="784" width="7.140625" style="97" customWidth="1"/>
    <col min="785" max="785" width="17.28515625" style="97" customWidth="1"/>
    <col min="786" max="786" width="2" style="97" customWidth="1"/>
    <col min="787" max="787" width="5.42578125" style="97" customWidth="1"/>
    <col min="788" max="788" width="1.42578125" style="97" customWidth="1"/>
    <col min="789" max="789" width="5.7109375" style="97" customWidth="1"/>
    <col min="790" max="790" width="3.28515625" style="97" customWidth="1"/>
    <col min="791" max="1024" width="6.85546875" style="97" customWidth="1"/>
    <col min="1025" max="1025" width="3.42578125" style="97" customWidth="1"/>
    <col min="1026" max="1026" width="9.42578125" style="97" customWidth="1"/>
    <col min="1027" max="1027" width="11.140625" style="97" customWidth="1"/>
    <col min="1028" max="1028" width="1.140625" style="97" customWidth="1"/>
    <col min="1029" max="1029" width="5.7109375" style="97" customWidth="1"/>
    <col min="1030" max="1030" width="1.140625" style="97" customWidth="1"/>
    <col min="1031" max="1031" width="2.28515625" style="97" customWidth="1"/>
    <col min="1032" max="1032" width="11.42578125" style="97" customWidth="1"/>
    <col min="1033" max="1033" width="1.28515625" style="97" customWidth="1"/>
    <col min="1034" max="1034" width="1" style="97" customWidth="1"/>
    <col min="1035" max="1035" width="8" style="97" customWidth="1"/>
    <col min="1036" max="1036" width="5.5703125" style="97" customWidth="1"/>
    <col min="1037" max="1037" width="1.28515625" style="97" customWidth="1"/>
    <col min="1038" max="1038" width="3.42578125" style="97" customWidth="1"/>
    <col min="1039" max="1039" width="1.140625" style="97" customWidth="1"/>
    <col min="1040" max="1040" width="7.140625" style="97" customWidth="1"/>
    <col min="1041" max="1041" width="17.28515625" style="97" customWidth="1"/>
    <col min="1042" max="1042" width="2" style="97" customWidth="1"/>
    <col min="1043" max="1043" width="5.42578125" style="97" customWidth="1"/>
    <col min="1044" max="1044" width="1.42578125" style="97" customWidth="1"/>
    <col min="1045" max="1045" width="5.7109375" style="97" customWidth="1"/>
    <col min="1046" max="1046" width="3.28515625" style="97" customWidth="1"/>
    <col min="1047" max="1280" width="6.85546875" style="97" customWidth="1"/>
    <col min="1281" max="1281" width="3.42578125" style="97" customWidth="1"/>
    <col min="1282" max="1282" width="9.42578125" style="97" customWidth="1"/>
    <col min="1283" max="1283" width="11.140625" style="97" customWidth="1"/>
    <col min="1284" max="1284" width="1.140625" style="97" customWidth="1"/>
    <col min="1285" max="1285" width="5.7109375" style="97" customWidth="1"/>
    <col min="1286" max="1286" width="1.140625" style="97" customWidth="1"/>
    <col min="1287" max="1287" width="2.28515625" style="97" customWidth="1"/>
    <col min="1288" max="1288" width="11.42578125" style="97" customWidth="1"/>
    <col min="1289" max="1289" width="1.28515625" style="97" customWidth="1"/>
    <col min="1290" max="1290" width="1" style="97" customWidth="1"/>
    <col min="1291" max="1291" width="8" style="97" customWidth="1"/>
    <col min="1292" max="1292" width="5.5703125" style="97" customWidth="1"/>
    <col min="1293" max="1293" width="1.28515625" style="97" customWidth="1"/>
    <col min="1294" max="1294" width="3.42578125" style="97" customWidth="1"/>
    <col min="1295" max="1295" width="1.140625" style="97" customWidth="1"/>
    <col min="1296" max="1296" width="7.140625" style="97" customWidth="1"/>
    <col min="1297" max="1297" width="17.28515625" style="97" customWidth="1"/>
    <col min="1298" max="1298" width="2" style="97" customWidth="1"/>
    <col min="1299" max="1299" width="5.42578125" style="97" customWidth="1"/>
    <col min="1300" max="1300" width="1.42578125" style="97" customWidth="1"/>
    <col min="1301" max="1301" width="5.7109375" style="97" customWidth="1"/>
    <col min="1302" max="1302" width="3.28515625" style="97" customWidth="1"/>
    <col min="1303" max="1536" width="6.85546875" style="97" customWidth="1"/>
    <col min="1537" max="1537" width="3.42578125" style="97" customWidth="1"/>
    <col min="1538" max="1538" width="9.42578125" style="97" customWidth="1"/>
    <col min="1539" max="1539" width="11.140625" style="97" customWidth="1"/>
    <col min="1540" max="1540" width="1.140625" style="97" customWidth="1"/>
    <col min="1541" max="1541" width="5.7109375" style="97" customWidth="1"/>
    <col min="1542" max="1542" width="1.140625" style="97" customWidth="1"/>
    <col min="1543" max="1543" width="2.28515625" style="97" customWidth="1"/>
    <col min="1544" max="1544" width="11.42578125" style="97" customWidth="1"/>
    <col min="1545" max="1545" width="1.28515625" style="97" customWidth="1"/>
    <col min="1546" max="1546" width="1" style="97" customWidth="1"/>
    <col min="1547" max="1547" width="8" style="97" customWidth="1"/>
    <col min="1548" max="1548" width="5.5703125" style="97" customWidth="1"/>
    <col min="1549" max="1549" width="1.28515625" style="97" customWidth="1"/>
    <col min="1550" max="1550" width="3.42578125" style="97" customWidth="1"/>
    <col min="1551" max="1551" width="1.140625" style="97" customWidth="1"/>
    <col min="1552" max="1552" width="7.140625" style="97" customWidth="1"/>
    <col min="1553" max="1553" width="17.28515625" style="97" customWidth="1"/>
    <col min="1554" max="1554" width="2" style="97" customWidth="1"/>
    <col min="1555" max="1555" width="5.42578125" style="97" customWidth="1"/>
    <col min="1556" max="1556" width="1.42578125" style="97" customWidth="1"/>
    <col min="1557" max="1557" width="5.7109375" style="97" customWidth="1"/>
    <col min="1558" max="1558" width="3.28515625" style="97" customWidth="1"/>
    <col min="1559" max="1792" width="6.85546875" style="97" customWidth="1"/>
    <col min="1793" max="1793" width="3.42578125" style="97" customWidth="1"/>
    <col min="1794" max="1794" width="9.42578125" style="97" customWidth="1"/>
    <col min="1795" max="1795" width="11.140625" style="97" customWidth="1"/>
    <col min="1796" max="1796" width="1.140625" style="97" customWidth="1"/>
    <col min="1797" max="1797" width="5.7109375" style="97" customWidth="1"/>
    <col min="1798" max="1798" width="1.140625" style="97" customWidth="1"/>
    <col min="1799" max="1799" width="2.28515625" style="97" customWidth="1"/>
    <col min="1800" max="1800" width="11.42578125" style="97" customWidth="1"/>
    <col min="1801" max="1801" width="1.28515625" style="97" customWidth="1"/>
    <col min="1802" max="1802" width="1" style="97" customWidth="1"/>
    <col min="1803" max="1803" width="8" style="97" customWidth="1"/>
    <col min="1804" max="1804" width="5.5703125" style="97" customWidth="1"/>
    <col min="1805" max="1805" width="1.28515625" style="97" customWidth="1"/>
    <col min="1806" max="1806" width="3.42578125" style="97" customWidth="1"/>
    <col min="1807" max="1807" width="1.140625" style="97" customWidth="1"/>
    <col min="1808" max="1808" width="7.140625" style="97" customWidth="1"/>
    <col min="1809" max="1809" width="17.28515625" style="97" customWidth="1"/>
    <col min="1810" max="1810" width="2" style="97" customWidth="1"/>
    <col min="1811" max="1811" width="5.42578125" style="97" customWidth="1"/>
    <col min="1812" max="1812" width="1.42578125" style="97" customWidth="1"/>
    <col min="1813" max="1813" width="5.7109375" style="97" customWidth="1"/>
    <col min="1814" max="1814" width="3.28515625" style="97" customWidth="1"/>
    <col min="1815" max="2048" width="6.85546875" style="97" customWidth="1"/>
    <col min="2049" max="2049" width="3.42578125" style="97" customWidth="1"/>
    <col min="2050" max="2050" width="9.42578125" style="97" customWidth="1"/>
    <col min="2051" max="2051" width="11.140625" style="97" customWidth="1"/>
    <col min="2052" max="2052" width="1.140625" style="97" customWidth="1"/>
    <col min="2053" max="2053" width="5.7109375" style="97" customWidth="1"/>
    <col min="2054" max="2054" width="1.140625" style="97" customWidth="1"/>
    <col min="2055" max="2055" width="2.28515625" style="97" customWidth="1"/>
    <col min="2056" max="2056" width="11.42578125" style="97" customWidth="1"/>
    <col min="2057" max="2057" width="1.28515625" style="97" customWidth="1"/>
    <col min="2058" max="2058" width="1" style="97" customWidth="1"/>
    <col min="2059" max="2059" width="8" style="97" customWidth="1"/>
    <col min="2060" max="2060" width="5.5703125" style="97" customWidth="1"/>
    <col min="2061" max="2061" width="1.28515625" style="97" customWidth="1"/>
    <col min="2062" max="2062" width="3.42578125" style="97" customWidth="1"/>
    <col min="2063" max="2063" width="1.140625" style="97" customWidth="1"/>
    <col min="2064" max="2064" width="7.140625" style="97" customWidth="1"/>
    <col min="2065" max="2065" width="17.28515625" style="97" customWidth="1"/>
    <col min="2066" max="2066" width="2" style="97" customWidth="1"/>
    <col min="2067" max="2067" width="5.42578125" style="97" customWidth="1"/>
    <col min="2068" max="2068" width="1.42578125" style="97" customWidth="1"/>
    <col min="2069" max="2069" width="5.7109375" style="97" customWidth="1"/>
    <col min="2070" max="2070" width="3.28515625" style="97" customWidth="1"/>
    <col min="2071" max="2304" width="6.85546875" style="97" customWidth="1"/>
    <col min="2305" max="2305" width="3.42578125" style="97" customWidth="1"/>
    <col min="2306" max="2306" width="9.42578125" style="97" customWidth="1"/>
    <col min="2307" max="2307" width="11.140625" style="97" customWidth="1"/>
    <col min="2308" max="2308" width="1.140625" style="97" customWidth="1"/>
    <col min="2309" max="2309" width="5.7109375" style="97" customWidth="1"/>
    <col min="2310" max="2310" width="1.140625" style="97" customWidth="1"/>
    <col min="2311" max="2311" width="2.28515625" style="97" customWidth="1"/>
    <col min="2312" max="2312" width="11.42578125" style="97" customWidth="1"/>
    <col min="2313" max="2313" width="1.28515625" style="97" customWidth="1"/>
    <col min="2314" max="2314" width="1" style="97" customWidth="1"/>
    <col min="2315" max="2315" width="8" style="97" customWidth="1"/>
    <col min="2316" max="2316" width="5.5703125" style="97" customWidth="1"/>
    <col min="2317" max="2317" width="1.28515625" style="97" customWidth="1"/>
    <col min="2318" max="2318" width="3.42578125" style="97" customWidth="1"/>
    <col min="2319" max="2319" width="1.140625" style="97" customWidth="1"/>
    <col min="2320" max="2320" width="7.140625" style="97" customWidth="1"/>
    <col min="2321" max="2321" width="17.28515625" style="97" customWidth="1"/>
    <col min="2322" max="2322" width="2" style="97" customWidth="1"/>
    <col min="2323" max="2323" width="5.42578125" style="97" customWidth="1"/>
    <col min="2324" max="2324" width="1.42578125" style="97" customWidth="1"/>
    <col min="2325" max="2325" width="5.7109375" style="97" customWidth="1"/>
    <col min="2326" max="2326" width="3.28515625" style="97" customWidth="1"/>
    <col min="2327" max="2560" width="6.85546875" style="97" customWidth="1"/>
    <col min="2561" max="2561" width="3.42578125" style="97" customWidth="1"/>
    <col min="2562" max="2562" width="9.42578125" style="97" customWidth="1"/>
    <col min="2563" max="2563" width="11.140625" style="97" customWidth="1"/>
    <col min="2564" max="2564" width="1.140625" style="97" customWidth="1"/>
    <col min="2565" max="2565" width="5.7109375" style="97" customWidth="1"/>
    <col min="2566" max="2566" width="1.140625" style="97" customWidth="1"/>
    <col min="2567" max="2567" width="2.28515625" style="97" customWidth="1"/>
    <col min="2568" max="2568" width="11.42578125" style="97" customWidth="1"/>
    <col min="2569" max="2569" width="1.28515625" style="97" customWidth="1"/>
    <col min="2570" max="2570" width="1" style="97" customWidth="1"/>
    <col min="2571" max="2571" width="8" style="97" customWidth="1"/>
    <col min="2572" max="2572" width="5.5703125" style="97" customWidth="1"/>
    <col min="2573" max="2573" width="1.28515625" style="97" customWidth="1"/>
    <col min="2574" max="2574" width="3.42578125" style="97" customWidth="1"/>
    <col min="2575" max="2575" width="1.140625" style="97" customWidth="1"/>
    <col min="2576" max="2576" width="7.140625" style="97" customWidth="1"/>
    <col min="2577" max="2577" width="17.28515625" style="97" customWidth="1"/>
    <col min="2578" max="2578" width="2" style="97" customWidth="1"/>
    <col min="2579" max="2579" width="5.42578125" style="97" customWidth="1"/>
    <col min="2580" max="2580" width="1.42578125" style="97" customWidth="1"/>
    <col min="2581" max="2581" width="5.7109375" style="97" customWidth="1"/>
    <col min="2582" max="2582" width="3.28515625" style="97" customWidth="1"/>
    <col min="2583" max="2816" width="6.85546875" style="97" customWidth="1"/>
    <col min="2817" max="2817" width="3.42578125" style="97" customWidth="1"/>
    <col min="2818" max="2818" width="9.42578125" style="97" customWidth="1"/>
    <col min="2819" max="2819" width="11.140625" style="97" customWidth="1"/>
    <col min="2820" max="2820" width="1.140625" style="97" customWidth="1"/>
    <col min="2821" max="2821" width="5.7109375" style="97" customWidth="1"/>
    <col min="2822" max="2822" width="1.140625" style="97" customWidth="1"/>
    <col min="2823" max="2823" width="2.28515625" style="97" customWidth="1"/>
    <col min="2824" max="2824" width="11.42578125" style="97" customWidth="1"/>
    <col min="2825" max="2825" width="1.28515625" style="97" customWidth="1"/>
    <col min="2826" max="2826" width="1" style="97" customWidth="1"/>
    <col min="2827" max="2827" width="8" style="97" customWidth="1"/>
    <col min="2828" max="2828" width="5.5703125" style="97" customWidth="1"/>
    <col min="2829" max="2829" width="1.28515625" style="97" customWidth="1"/>
    <col min="2830" max="2830" width="3.42578125" style="97" customWidth="1"/>
    <col min="2831" max="2831" width="1.140625" style="97" customWidth="1"/>
    <col min="2832" max="2832" width="7.140625" style="97" customWidth="1"/>
    <col min="2833" max="2833" width="17.28515625" style="97" customWidth="1"/>
    <col min="2834" max="2834" width="2" style="97" customWidth="1"/>
    <col min="2835" max="2835" width="5.42578125" style="97" customWidth="1"/>
    <col min="2836" max="2836" width="1.42578125" style="97" customWidth="1"/>
    <col min="2837" max="2837" width="5.7109375" style="97" customWidth="1"/>
    <col min="2838" max="2838" width="3.28515625" style="97" customWidth="1"/>
    <col min="2839" max="3072" width="6.85546875" style="97" customWidth="1"/>
    <col min="3073" max="3073" width="3.42578125" style="97" customWidth="1"/>
    <col min="3074" max="3074" width="9.42578125" style="97" customWidth="1"/>
    <col min="3075" max="3075" width="11.140625" style="97" customWidth="1"/>
    <col min="3076" max="3076" width="1.140625" style="97" customWidth="1"/>
    <col min="3077" max="3077" width="5.7109375" style="97" customWidth="1"/>
    <col min="3078" max="3078" width="1.140625" style="97" customWidth="1"/>
    <col min="3079" max="3079" width="2.28515625" style="97" customWidth="1"/>
    <col min="3080" max="3080" width="11.42578125" style="97" customWidth="1"/>
    <col min="3081" max="3081" width="1.28515625" style="97" customWidth="1"/>
    <col min="3082" max="3082" width="1" style="97" customWidth="1"/>
    <col min="3083" max="3083" width="8" style="97" customWidth="1"/>
    <col min="3084" max="3084" width="5.5703125" style="97" customWidth="1"/>
    <col min="3085" max="3085" width="1.28515625" style="97" customWidth="1"/>
    <col min="3086" max="3086" width="3.42578125" style="97" customWidth="1"/>
    <col min="3087" max="3087" width="1.140625" style="97" customWidth="1"/>
    <col min="3088" max="3088" width="7.140625" style="97" customWidth="1"/>
    <col min="3089" max="3089" width="17.28515625" style="97" customWidth="1"/>
    <col min="3090" max="3090" width="2" style="97" customWidth="1"/>
    <col min="3091" max="3091" width="5.42578125" style="97" customWidth="1"/>
    <col min="3092" max="3092" width="1.42578125" style="97" customWidth="1"/>
    <col min="3093" max="3093" width="5.7109375" style="97" customWidth="1"/>
    <col min="3094" max="3094" width="3.28515625" style="97" customWidth="1"/>
    <col min="3095" max="3328" width="6.85546875" style="97" customWidth="1"/>
    <col min="3329" max="3329" width="3.42578125" style="97" customWidth="1"/>
    <col min="3330" max="3330" width="9.42578125" style="97" customWidth="1"/>
    <col min="3331" max="3331" width="11.140625" style="97" customWidth="1"/>
    <col min="3332" max="3332" width="1.140625" style="97" customWidth="1"/>
    <col min="3333" max="3333" width="5.7109375" style="97" customWidth="1"/>
    <col min="3334" max="3334" width="1.140625" style="97" customWidth="1"/>
    <col min="3335" max="3335" width="2.28515625" style="97" customWidth="1"/>
    <col min="3336" max="3336" width="11.42578125" style="97" customWidth="1"/>
    <col min="3337" max="3337" width="1.28515625" style="97" customWidth="1"/>
    <col min="3338" max="3338" width="1" style="97" customWidth="1"/>
    <col min="3339" max="3339" width="8" style="97" customWidth="1"/>
    <col min="3340" max="3340" width="5.5703125" style="97" customWidth="1"/>
    <col min="3341" max="3341" width="1.28515625" style="97" customWidth="1"/>
    <col min="3342" max="3342" width="3.42578125" style="97" customWidth="1"/>
    <col min="3343" max="3343" width="1.140625" style="97" customWidth="1"/>
    <col min="3344" max="3344" width="7.140625" style="97" customWidth="1"/>
    <col min="3345" max="3345" width="17.28515625" style="97" customWidth="1"/>
    <col min="3346" max="3346" width="2" style="97" customWidth="1"/>
    <col min="3347" max="3347" width="5.42578125" style="97" customWidth="1"/>
    <col min="3348" max="3348" width="1.42578125" style="97" customWidth="1"/>
    <col min="3349" max="3349" width="5.7109375" style="97" customWidth="1"/>
    <col min="3350" max="3350" width="3.28515625" style="97" customWidth="1"/>
    <col min="3351" max="3584" width="6.85546875" style="97" customWidth="1"/>
    <col min="3585" max="3585" width="3.42578125" style="97" customWidth="1"/>
    <col min="3586" max="3586" width="9.42578125" style="97" customWidth="1"/>
    <col min="3587" max="3587" width="11.140625" style="97" customWidth="1"/>
    <col min="3588" max="3588" width="1.140625" style="97" customWidth="1"/>
    <col min="3589" max="3589" width="5.7109375" style="97" customWidth="1"/>
    <col min="3590" max="3590" width="1.140625" style="97" customWidth="1"/>
    <col min="3591" max="3591" width="2.28515625" style="97" customWidth="1"/>
    <col min="3592" max="3592" width="11.42578125" style="97" customWidth="1"/>
    <col min="3593" max="3593" width="1.28515625" style="97" customWidth="1"/>
    <col min="3594" max="3594" width="1" style="97" customWidth="1"/>
    <col min="3595" max="3595" width="8" style="97" customWidth="1"/>
    <col min="3596" max="3596" width="5.5703125" style="97" customWidth="1"/>
    <col min="3597" max="3597" width="1.28515625" style="97" customWidth="1"/>
    <col min="3598" max="3598" width="3.42578125" style="97" customWidth="1"/>
    <col min="3599" max="3599" width="1.140625" style="97" customWidth="1"/>
    <col min="3600" max="3600" width="7.140625" style="97" customWidth="1"/>
    <col min="3601" max="3601" width="17.28515625" style="97" customWidth="1"/>
    <col min="3602" max="3602" width="2" style="97" customWidth="1"/>
    <col min="3603" max="3603" width="5.42578125" style="97" customWidth="1"/>
    <col min="3604" max="3604" width="1.42578125" style="97" customWidth="1"/>
    <col min="3605" max="3605" width="5.7109375" style="97" customWidth="1"/>
    <col min="3606" max="3606" width="3.28515625" style="97" customWidth="1"/>
    <col min="3607" max="3840" width="6.85546875" style="97" customWidth="1"/>
    <col min="3841" max="3841" width="3.42578125" style="97" customWidth="1"/>
    <col min="3842" max="3842" width="9.42578125" style="97" customWidth="1"/>
    <col min="3843" max="3843" width="11.140625" style="97" customWidth="1"/>
    <col min="3844" max="3844" width="1.140625" style="97" customWidth="1"/>
    <col min="3845" max="3845" width="5.7109375" style="97" customWidth="1"/>
    <col min="3846" max="3846" width="1.140625" style="97" customWidth="1"/>
    <col min="3847" max="3847" width="2.28515625" style="97" customWidth="1"/>
    <col min="3848" max="3848" width="11.42578125" style="97" customWidth="1"/>
    <col min="3849" max="3849" width="1.28515625" style="97" customWidth="1"/>
    <col min="3850" max="3850" width="1" style="97" customWidth="1"/>
    <col min="3851" max="3851" width="8" style="97" customWidth="1"/>
    <col min="3852" max="3852" width="5.5703125" style="97" customWidth="1"/>
    <col min="3853" max="3853" width="1.28515625" style="97" customWidth="1"/>
    <col min="3854" max="3854" width="3.42578125" style="97" customWidth="1"/>
    <col min="3855" max="3855" width="1.140625" style="97" customWidth="1"/>
    <col min="3856" max="3856" width="7.140625" style="97" customWidth="1"/>
    <col min="3857" max="3857" width="17.28515625" style="97" customWidth="1"/>
    <col min="3858" max="3858" width="2" style="97" customWidth="1"/>
    <col min="3859" max="3859" width="5.42578125" style="97" customWidth="1"/>
    <col min="3860" max="3860" width="1.42578125" style="97" customWidth="1"/>
    <col min="3861" max="3861" width="5.7109375" style="97" customWidth="1"/>
    <col min="3862" max="3862" width="3.28515625" style="97" customWidth="1"/>
    <col min="3863" max="4096" width="6.85546875" style="97" customWidth="1"/>
    <col min="4097" max="4097" width="3.42578125" style="97" customWidth="1"/>
    <col min="4098" max="4098" width="9.42578125" style="97" customWidth="1"/>
    <col min="4099" max="4099" width="11.140625" style="97" customWidth="1"/>
    <col min="4100" max="4100" width="1.140625" style="97" customWidth="1"/>
    <col min="4101" max="4101" width="5.7109375" style="97" customWidth="1"/>
    <col min="4102" max="4102" width="1.140625" style="97" customWidth="1"/>
    <col min="4103" max="4103" width="2.28515625" style="97" customWidth="1"/>
    <col min="4104" max="4104" width="11.42578125" style="97" customWidth="1"/>
    <col min="4105" max="4105" width="1.28515625" style="97" customWidth="1"/>
    <col min="4106" max="4106" width="1" style="97" customWidth="1"/>
    <col min="4107" max="4107" width="8" style="97" customWidth="1"/>
    <col min="4108" max="4108" width="5.5703125" style="97" customWidth="1"/>
    <col min="4109" max="4109" width="1.28515625" style="97" customWidth="1"/>
    <col min="4110" max="4110" width="3.42578125" style="97" customWidth="1"/>
    <col min="4111" max="4111" width="1.140625" style="97" customWidth="1"/>
    <col min="4112" max="4112" width="7.140625" style="97" customWidth="1"/>
    <col min="4113" max="4113" width="17.28515625" style="97" customWidth="1"/>
    <col min="4114" max="4114" width="2" style="97" customWidth="1"/>
    <col min="4115" max="4115" width="5.42578125" style="97" customWidth="1"/>
    <col min="4116" max="4116" width="1.42578125" style="97" customWidth="1"/>
    <col min="4117" max="4117" width="5.7109375" style="97" customWidth="1"/>
    <col min="4118" max="4118" width="3.28515625" style="97" customWidth="1"/>
    <col min="4119" max="4352" width="6.85546875" style="97" customWidth="1"/>
    <col min="4353" max="4353" width="3.42578125" style="97" customWidth="1"/>
    <col min="4354" max="4354" width="9.42578125" style="97" customWidth="1"/>
    <col min="4355" max="4355" width="11.140625" style="97" customWidth="1"/>
    <col min="4356" max="4356" width="1.140625" style="97" customWidth="1"/>
    <col min="4357" max="4357" width="5.7109375" style="97" customWidth="1"/>
    <col min="4358" max="4358" width="1.140625" style="97" customWidth="1"/>
    <col min="4359" max="4359" width="2.28515625" style="97" customWidth="1"/>
    <col min="4360" max="4360" width="11.42578125" style="97" customWidth="1"/>
    <col min="4361" max="4361" width="1.28515625" style="97" customWidth="1"/>
    <col min="4362" max="4362" width="1" style="97" customWidth="1"/>
    <col min="4363" max="4363" width="8" style="97" customWidth="1"/>
    <col min="4364" max="4364" width="5.5703125" style="97" customWidth="1"/>
    <col min="4365" max="4365" width="1.28515625" style="97" customWidth="1"/>
    <col min="4366" max="4366" width="3.42578125" style="97" customWidth="1"/>
    <col min="4367" max="4367" width="1.140625" style="97" customWidth="1"/>
    <col min="4368" max="4368" width="7.140625" style="97" customWidth="1"/>
    <col min="4369" max="4369" width="17.28515625" style="97" customWidth="1"/>
    <col min="4370" max="4370" width="2" style="97" customWidth="1"/>
    <col min="4371" max="4371" width="5.42578125" style="97" customWidth="1"/>
    <col min="4372" max="4372" width="1.42578125" style="97" customWidth="1"/>
    <col min="4373" max="4373" width="5.7109375" style="97" customWidth="1"/>
    <col min="4374" max="4374" width="3.28515625" style="97" customWidth="1"/>
    <col min="4375" max="4608" width="6.85546875" style="97" customWidth="1"/>
    <col min="4609" max="4609" width="3.42578125" style="97" customWidth="1"/>
    <col min="4610" max="4610" width="9.42578125" style="97" customWidth="1"/>
    <col min="4611" max="4611" width="11.140625" style="97" customWidth="1"/>
    <col min="4612" max="4612" width="1.140625" style="97" customWidth="1"/>
    <col min="4613" max="4613" width="5.7109375" style="97" customWidth="1"/>
    <col min="4614" max="4614" width="1.140625" style="97" customWidth="1"/>
    <col min="4615" max="4615" width="2.28515625" style="97" customWidth="1"/>
    <col min="4616" max="4616" width="11.42578125" style="97" customWidth="1"/>
    <col min="4617" max="4617" width="1.28515625" style="97" customWidth="1"/>
    <col min="4618" max="4618" width="1" style="97" customWidth="1"/>
    <col min="4619" max="4619" width="8" style="97" customWidth="1"/>
    <col min="4620" max="4620" width="5.5703125" style="97" customWidth="1"/>
    <col min="4621" max="4621" width="1.28515625" style="97" customWidth="1"/>
    <col min="4622" max="4622" width="3.42578125" style="97" customWidth="1"/>
    <col min="4623" max="4623" width="1.140625" style="97" customWidth="1"/>
    <col min="4624" max="4624" width="7.140625" style="97" customWidth="1"/>
    <col min="4625" max="4625" width="17.28515625" style="97" customWidth="1"/>
    <col min="4626" max="4626" width="2" style="97" customWidth="1"/>
    <col min="4627" max="4627" width="5.42578125" style="97" customWidth="1"/>
    <col min="4628" max="4628" width="1.42578125" style="97" customWidth="1"/>
    <col min="4629" max="4629" width="5.7109375" style="97" customWidth="1"/>
    <col min="4630" max="4630" width="3.28515625" style="97" customWidth="1"/>
    <col min="4631" max="4864" width="6.85546875" style="97" customWidth="1"/>
    <col min="4865" max="4865" width="3.42578125" style="97" customWidth="1"/>
    <col min="4866" max="4866" width="9.42578125" style="97" customWidth="1"/>
    <col min="4867" max="4867" width="11.140625" style="97" customWidth="1"/>
    <col min="4868" max="4868" width="1.140625" style="97" customWidth="1"/>
    <col min="4869" max="4869" width="5.7109375" style="97" customWidth="1"/>
    <col min="4870" max="4870" width="1.140625" style="97" customWidth="1"/>
    <col min="4871" max="4871" width="2.28515625" style="97" customWidth="1"/>
    <col min="4872" max="4872" width="11.42578125" style="97" customWidth="1"/>
    <col min="4873" max="4873" width="1.28515625" style="97" customWidth="1"/>
    <col min="4874" max="4874" width="1" style="97" customWidth="1"/>
    <col min="4875" max="4875" width="8" style="97" customWidth="1"/>
    <col min="4876" max="4876" width="5.5703125" style="97" customWidth="1"/>
    <col min="4877" max="4877" width="1.28515625" style="97" customWidth="1"/>
    <col min="4878" max="4878" width="3.42578125" style="97" customWidth="1"/>
    <col min="4879" max="4879" width="1.140625" style="97" customWidth="1"/>
    <col min="4880" max="4880" width="7.140625" style="97" customWidth="1"/>
    <col min="4881" max="4881" width="17.28515625" style="97" customWidth="1"/>
    <col min="4882" max="4882" width="2" style="97" customWidth="1"/>
    <col min="4883" max="4883" width="5.42578125" style="97" customWidth="1"/>
    <col min="4884" max="4884" width="1.42578125" style="97" customWidth="1"/>
    <col min="4885" max="4885" width="5.7109375" style="97" customWidth="1"/>
    <col min="4886" max="4886" width="3.28515625" style="97" customWidth="1"/>
    <col min="4887" max="5120" width="6.85546875" style="97" customWidth="1"/>
    <col min="5121" max="5121" width="3.42578125" style="97" customWidth="1"/>
    <col min="5122" max="5122" width="9.42578125" style="97" customWidth="1"/>
    <col min="5123" max="5123" width="11.140625" style="97" customWidth="1"/>
    <col min="5124" max="5124" width="1.140625" style="97" customWidth="1"/>
    <col min="5125" max="5125" width="5.7109375" style="97" customWidth="1"/>
    <col min="5126" max="5126" width="1.140625" style="97" customWidth="1"/>
    <col min="5127" max="5127" width="2.28515625" style="97" customWidth="1"/>
    <col min="5128" max="5128" width="11.42578125" style="97" customWidth="1"/>
    <col min="5129" max="5129" width="1.28515625" style="97" customWidth="1"/>
    <col min="5130" max="5130" width="1" style="97" customWidth="1"/>
    <col min="5131" max="5131" width="8" style="97" customWidth="1"/>
    <col min="5132" max="5132" width="5.5703125" style="97" customWidth="1"/>
    <col min="5133" max="5133" width="1.28515625" style="97" customWidth="1"/>
    <col min="5134" max="5134" width="3.42578125" style="97" customWidth="1"/>
    <col min="5135" max="5135" width="1.140625" style="97" customWidth="1"/>
    <col min="5136" max="5136" width="7.140625" style="97" customWidth="1"/>
    <col min="5137" max="5137" width="17.28515625" style="97" customWidth="1"/>
    <col min="5138" max="5138" width="2" style="97" customWidth="1"/>
    <col min="5139" max="5139" width="5.42578125" style="97" customWidth="1"/>
    <col min="5140" max="5140" width="1.42578125" style="97" customWidth="1"/>
    <col min="5141" max="5141" width="5.7109375" style="97" customWidth="1"/>
    <col min="5142" max="5142" width="3.28515625" style="97" customWidth="1"/>
    <col min="5143" max="5376" width="6.85546875" style="97" customWidth="1"/>
    <col min="5377" max="5377" width="3.42578125" style="97" customWidth="1"/>
    <col min="5378" max="5378" width="9.42578125" style="97" customWidth="1"/>
    <col min="5379" max="5379" width="11.140625" style="97" customWidth="1"/>
    <col min="5380" max="5380" width="1.140625" style="97" customWidth="1"/>
    <col min="5381" max="5381" width="5.7109375" style="97" customWidth="1"/>
    <col min="5382" max="5382" width="1.140625" style="97" customWidth="1"/>
    <col min="5383" max="5383" width="2.28515625" style="97" customWidth="1"/>
    <col min="5384" max="5384" width="11.42578125" style="97" customWidth="1"/>
    <col min="5385" max="5385" width="1.28515625" style="97" customWidth="1"/>
    <col min="5386" max="5386" width="1" style="97" customWidth="1"/>
    <col min="5387" max="5387" width="8" style="97" customWidth="1"/>
    <col min="5388" max="5388" width="5.5703125" style="97" customWidth="1"/>
    <col min="5389" max="5389" width="1.28515625" style="97" customWidth="1"/>
    <col min="5390" max="5390" width="3.42578125" style="97" customWidth="1"/>
    <col min="5391" max="5391" width="1.140625" style="97" customWidth="1"/>
    <col min="5392" max="5392" width="7.140625" style="97" customWidth="1"/>
    <col min="5393" max="5393" width="17.28515625" style="97" customWidth="1"/>
    <col min="5394" max="5394" width="2" style="97" customWidth="1"/>
    <col min="5395" max="5395" width="5.42578125" style="97" customWidth="1"/>
    <col min="5396" max="5396" width="1.42578125" style="97" customWidth="1"/>
    <col min="5397" max="5397" width="5.7109375" style="97" customWidth="1"/>
    <col min="5398" max="5398" width="3.28515625" style="97" customWidth="1"/>
    <col min="5399" max="5632" width="6.85546875" style="97" customWidth="1"/>
    <col min="5633" max="5633" width="3.42578125" style="97" customWidth="1"/>
    <col min="5634" max="5634" width="9.42578125" style="97" customWidth="1"/>
    <col min="5635" max="5635" width="11.140625" style="97" customWidth="1"/>
    <col min="5636" max="5636" width="1.140625" style="97" customWidth="1"/>
    <col min="5637" max="5637" width="5.7109375" style="97" customWidth="1"/>
    <col min="5638" max="5638" width="1.140625" style="97" customWidth="1"/>
    <col min="5639" max="5639" width="2.28515625" style="97" customWidth="1"/>
    <col min="5640" max="5640" width="11.42578125" style="97" customWidth="1"/>
    <col min="5641" max="5641" width="1.28515625" style="97" customWidth="1"/>
    <col min="5642" max="5642" width="1" style="97" customWidth="1"/>
    <col min="5643" max="5643" width="8" style="97" customWidth="1"/>
    <col min="5644" max="5644" width="5.5703125" style="97" customWidth="1"/>
    <col min="5645" max="5645" width="1.28515625" style="97" customWidth="1"/>
    <col min="5646" max="5646" width="3.42578125" style="97" customWidth="1"/>
    <col min="5647" max="5647" width="1.140625" style="97" customWidth="1"/>
    <col min="5648" max="5648" width="7.140625" style="97" customWidth="1"/>
    <col min="5649" max="5649" width="17.28515625" style="97" customWidth="1"/>
    <col min="5650" max="5650" width="2" style="97" customWidth="1"/>
    <col min="5651" max="5651" width="5.42578125" style="97" customWidth="1"/>
    <col min="5652" max="5652" width="1.42578125" style="97" customWidth="1"/>
    <col min="5653" max="5653" width="5.7109375" style="97" customWidth="1"/>
    <col min="5654" max="5654" width="3.28515625" style="97" customWidth="1"/>
    <col min="5655" max="5888" width="6.85546875" style="97" customWidth="1"/>
    <col min="5889" max="5889" width="3.42578125" style="97" customWidth="1"/>
    <col min="5890" max="5890" width="9.42578125" style="97" customWidth="1"/>
    <col min="5891" max="5891" width="11.140625" style="97" customWidth="1"/>
    <col min="5892" max="5892" width="1.140625" style="97" customWidth="1"/>
    <col min="5893" max="5893" width="5.7109375" style="97" customWidth="1"/>
    <col min="5894" max="5894" width="1.140625" style="97" customWidth="1"/>
    <col min="5895" max="5895" width="2.28515625" style="97" customWidth="1"/>
    <col min="5896" max="5896" width="11.42578125" style="97" customWidth="1"/>
    <col min="5897" max="5897" width="1.28515625" style="97" customWidth="1"/>
    <col min="5898" max="5898" width="1" style="97" customWidth="1"/>
    <col min="5899" max="5899" width="8" style="97" customWidth="1"/>
    <col min="5900" max="5900" width="5.5703125" style="97" customWidth="1"/>
    <col min="5901" max="5901" width="1.28515625" style="97" customWidth="1"/>
    <col min="5902" max="5902" width="3.42578125" style="97" customWidth="1"/>
    <col min="5903" max="5903" width="1.140625" style="97" customWidth="1"/>
    <col min="5904" max="5904" width="7.140625" style="97" customWidth="1"/>
    <col min="5905" max="5905" width="17.28515625" style="97" customWidth="1"/>
    <col min="5906" max="5906" width="2" style="97" customWidth="1"/>
    <col min="5907" max="5907" width="5.42578125" style="97" customWidth="1"/>
    <col min="5908" max="5908" width="1.42578125" style="97" customWidth="1"/>
    <col min="5909" max="5909" width="5.7109375" style="97" customWidth="1"/>
    <col min="5910" max="5910" width="3.28515625" style="97" customWidth="1"/>
    <col min="5911" max="6144" width="6.85546875" style="97" customWidth="1"/>
    <col min="6145" max="6145" width="3.42578125" style="97" customWidth="1"/>
    <col min="6146" max="6146" width="9.42578125" style="97" customWidth="1"/>
    <col min="6147" max="6147" width="11.140625" style="97" customWidth="1"/>
    <col min="6148" max="6148" width="1.140625" style="97" customWidth="1"/>
    <col min="6149" max="6149" width="5.7109375" style="97" customWidth="1"/>
    <col min="6150" max="6150" width="1.140625" style="97" customWidth="1"/>
    <col min="6151" max="6151" width="2.28515625" style="97" customWidth="1"/>
    <col min="6152" max="6152" width="11.42578125" style="97" customWidth="1"/>
    <col min="6153" max="6153" width="1.28515625" style="97" customWidth="1"/>
    <col min="6154" max="6154" width="1" style="97" customWidth="1"/>
    <col min="6155" max="6155" width="8" style="97" customWidth="1"/>
    <col min="6156" max="6156" width="5.5703125" style="97" customWidth="1"/>
    <col min="6157" max="6157" width="1.28515625" style="97" customWidth="1"/>
    <col min="6158" max="6158" width="3.42578125" style="97" customWidth="1"/>
    <col min="6159" max="6159" width="1.140625" style="97" customWidth="1"/>
    <col min="6160" max="6160" width="7.140625" style="97" customWidth="1"/>
    <col min="6161" max="6161" width="17.28515625" style="97" customWidth="1"/>
    <col min="6162" max="6162" width="2" style="97" customWidth="1"/>
    <col min="6163" max="6163" width="5.42578125" style="97" customWidth="1"/>
    <col min="6164" max="6164" width="1.42578125" style="97" customWidth="1"/>
    <col min="6165" max="6165" width="5.7109375" style="97" customWidth="1"/>
    <col min="6166" max="6166" width="3.28515625" style="97" customWidth="1"/>
    <col min="6167" max="6400" width="6.85546875" style="97" customWidth="1"/>
    <col min="6401" max="6401" width="3.42578125" style="97" customWidth="1"/>
    <col min="6402" max="6402" width="9.42578125" style="97" customWidth="1"/>
    <col min="6403" max="6403" width="11.140625" style="97" customWidth="1"/>
    <col min="6404" max="6404" width="1.140625" style="97" customWidth="1"/>
    <col min="6405" max="6405" width="5.7109375" style="97" customWidth="1"/>
    <col min="6406" max="6406" width="1.140625" style="97" customWidth="1"/>
    <col min="6407" max="6407" width="2.28515625" style="97" customWidth="1"/>
    <col min="6408" max="6408" width="11.42578125" style="97" customWidth="1"/>
    <col min="6409" max="6409" width="1.28515625" style="97" customWidth="1"/>
    <col min="6410" max="6410" width="1" style="97" customWidth="1"/>
    <col min="6411" max="6411" width="8" style="97" customWidth="1"/>
    <col min="6412" max="6412" width="5.5703125" style="97" customWidth="1"/>
    <col min="6413" max="6413" width="1.28515625" style="97" customWidth="1"/>
    <col min="6414" max="6414" width="3.42578125" style="97" customWidth="1"/>
    <col min="6415" max="6415" width="1.140625" style="97" customWidth="1"/>
    <col min="6416" max="6416" width="7.140625" style="97" customWidth="1"/>
    <col min="6417" max="6417" width="17.28515625" style="97" customWidth="1"/>
    <col min="6418" max="6418" width="2" style="97" customWidth="1"/>
    <col min="6419" max="6419" width="5.42578125" style="97" customWidth="1"/>
    <col min="6420" max="6420" width="1.42578125" style="97" customWidth="1"/>
    <col min="6421" max="6421" width="5.7109375" style="97" customWidth="1"/>
    <col min="6422" max="6422" width="3.28515625" style="97" customWidth="1"/>
    <col min="6423" max="6656" width="6.85546875" style="97" customWidth="1"/>
    <col min="6657" max="6657" width="3.42578125" style="97" customWidth="1"/>
    <col min="6658" max="6658" width="9.42578125" style="97" customWidth="1"/>
    <col min="6659" max="6659" width="11.140625" style="97" customWidth="1"/>
    <col min="6660" max="6660" width="1.140625" style="97" customWidth="1"/>
    <col min="6661" max="6661" width="5.7109375" style="97" customWidth="1"/>
    <col min="6662" max="6662" width="1.140625" style="97" customWidth="1"/>
    <col min="6663" max="6663" width="2.28515625" style="97" customWidth="1"/>
    <col min="6664" max="6664" width="11.42578125" style="97" customWidth="1"/>
    <col min="6665" max="6665" width="1.28515625" style="97" customWidth="1"/>
    <col min="6666" max="6666" width="1" style="97" customWidth="1"/>
    <col min="6667" max="6667" width="8" style="97" customWidth="1"/>
    <col min="6668" max="6668" width="5.5703125" style="97" customWidth="1"/>
    <col min="6669" max="6669" width="1.28515625" style="97" customWidth="1"/>
    <col min="6670" max="6670" width="3.42578125" style="97" customWidth="1"/>
    <col min="6671" max="6671" width="1.140625" style="97" customWidth="1"/>
    <col min="6672" max="6672" width="7.140625" style="97" customWidth="1"/>
    <col min="6673" max="6673" width="17.28515625" style="97" customWidth="1"/>
    <col min="6674" max="6674" width="2" style="97" customWidth="1"/>
    <col min="6675" max="6675" width="5.42578125" style="97" customWidth="1"/>
    <col min="6676" max="6676" width="1.42578125" style="97" customWidth="1"/>
    <col min="6677" max="6677" width="5.7109375" style="97" customWidth="1"/>
    <col min="6678" max="6678" width="3.28515625" style="97" customWidth="1"/>
    <col min="6679" max="6912" width="6.85546875" style="97" customWidth="1"/>
    <col min="6913" max="6913" width="3.42578125" style="97" customWidth="1"/>
    <col min="6914" max="6914" width="9.42578125" style="97" customWidth="1"/>
    <col min="6915" max="6915" width="11.140625" style="97" customWidth="1"/>
    <col min="6916" max="6916" width="1.140625" style="97" customWidth="1"/>
    <col min="6917" max="6917" width="5.7109375" style="97" customWidth="1"/>
    <col min="6918" max="6918" width="1.140625" style="97" customWidth="1"/>
    <col min="6919" max="6919" width="2.28515625" style="97" customWidth="1"/>
    <col min="6920" max="6920" width="11.42578125" style="97" customWidth="1"/>
    <col min="6921" max="6921" width="1.28515625" style="97" customWidth="1"/>
    <col min="6922" max="6922" width="1" style="97" customWidth="1"/>
    <col min="6923" max="6923" width="8" style="97" customWidth="1"/>
    <col min="6924" max="6924" width="5.5703125" style="97" customWidth="1"/>
    <col min="6925" max="6925" width="1.28515625" style="97" customWidth="1"/>
    <col min="6926" max="6926" width="3.42578125" style="97" customWidth="1"/>
    <col min="6927" max="6927" width="1.140625" style="97" customWidth="1"/>
    <col min="6928" max="6928" width="7.140625" style="97" customWidth="1"/>
    <col min="6929" max="6929" width="17.28515625" style="97" customWidth="1"/>
    <col min="6930" max="6930" width="2" style="97" customWidth="1"/>
    <col min="6931" max="6931" width="5.42578125" style="97" customWidth="1"/>
    <col min="6932" max="6932" width="1.42578125" style="97" customWidth="1"/>
    <col min="6933" max="6933" width="5.7109375" style="97" customWidth="1"/>
    <col min="6934" max="6934" width="3.28515625" style="97" customWidth="1"/>
    <col min="6935" max="7168" width="6.85546875" style="97" customWidth="1"/>
    <col min="7169" max="7169" width="3.42578125" style="97" customWidth="1"/>
    <col min="7170" max="7170" width="9.42578125" style="97" customWidth="1"/>
    <col min="7171" max="7171" width="11.140625" style="97" customWidth="1"/>
    <col min="7172" max="7172" width="1.140625" style="97" customWidth="1"/>
    <col min="7173" max="7173" width="5.7109375" style="97" customWidth="1"/>
    <col min="7174" max="7174" width="1.140625" style="97" customWidth="1"/>
    <col min="7175" max="7175" width="2.28515625" style="97" customWidth="1"/>
    <col min="7176" max="7176" width="11.42578125" style="97" customWidth="1"/>
    <col min="7177" max="7177" width="1.28515625" style="97" customWidth="1"/>
    <col min="7178" max="7178" width="1" style="97" customWidth="1"/>
    <col min="7179" max="7179" width="8" style="97" customWidth="1"/>
    <col min="7180" max="7180" width="5.5703125" style="97" customWidth="1"/>
    <col min="7181" max="7181" width="1.28515625" style="97" customWidth="1"/>
    <col min="7182" max="7182" width="3.42578125" style="97" customWidth="1"/>
    <col min="7183" max="7183" width="1.140625" style="97" customWidth="1"/>
    <col min="7184" max="7184" width="7.140625" style="97" customWidth="1"/>
    <col min="7185" max="7185" width="17.28515625" style="97" customWidth="1"/>
    <col min="7186" max="7186" width="2" style="97" customWidth="1"/>
    <col min="7187" max="7187" width="5.42578125" style="97" customWidth="1"/>
    <col min="7188" max="7188" width="1.42578125" style="97" customWidth="1"/>
    <col min="7189" max="7189" width="5.7109375" style="97" customWidth="1"/>
    <col min="7190" max="7190" width="3.28515625" style="97" customWidth="1"/>
    <col min="7191" max="7424" width="6.85546875" style="97" customWidth="1"/>
    <col min="7425" max="7425" width="3.42578125" style="97" customWidth="1"/>
    <col min="7426" max="7426" width="9.42578125" style="97" customWidth="1"/>
    <col min="7427" max="7427" width="11.140625" style="97" customWidth="1"/>
    <col min="7428" max="7428" width="1.140625" style="97" customWidth="1"/>
    <col min="7429" max="7429" width="5.7109375" style="97" customWidth="1"/>
    <col min="7430" max="7430" width="1.140625" style="97" customWidth="1"/>
    <col min="7431" max="7431" width="2.28515625" style="97" customWidth="1"/>
    <col min="7432" max="7432" width="11.42578125" style="97" customWidth="1"/>
    <col min="7433" max="7433" width="1.28515625" style="97" customWidth="1"/>
    <col min="7434" max="7434" width="1" style="97" customWidth="1"/>
    <col min="7435" max="7435" width="8" style="97" customWidth="1"/>
    <col min="7436" max="7436" width="5.5703125" style="97" customWidth="1"/>
    <col min="7437" max="7437" width="1.28515625" style="97" customWidth="1"/>
    <col min="7438" max="7438" width="3.42578125" style="97" customWidth="1"/>
    <col min="7439" max="7439" width="1.140625" style="97" customWidth="1"/>
    <col min="7440" max="7440" width="7.140625" style="97" customWidth="1"/>
    <col min="7441" max="7441" width="17.28515625" style="97" customWidth="1"/>
    <col min="7442" max="7442" width="2" style="97" customWidth="1"/>
    <col min="7443" max="7443" width="5.42578125" style="97" customWidth="1"/>
    <col min="7444" max="7444" width="1.42578125" style="97" customWidth="1"/>
    <col min="7445" max="7445" width="5.7109375" style="97" customWidth="1"/>
    <col min="7446" max="7446" width="3.28515625" style="97" customWidth="1"/>
    <col min="7447" max="7680" width="6.85546875" style="97" customWidth="1"/>
    <col min="7681" max="7681" width="3.42578125" style="97" customWidth="1"/>
    <col min="7682" max="7682" width="9.42578125" style="97" customWidth="1"/>
    <col min="7683" max="7683" width="11.140625" style="97" customWidth="1"/>
    <col min="7684" max="7684" width="1.140625" style="97" customWidth="1"/>
    <col min="7685" max="7685" width="5.7109375" style="97" customWidth="1"/>
    <col min="7686" max="7686" width="1.140625" style="97" customWidth="1"/>
    <col min="7687" max="7687" width="2.28515625" style="97" customWidth="1"/>
    <col min="7688" max="7688" width="11.42578125" style="97" customWidth="1"/>
    <col min="7689" max="7689" width="1.28515625" style="97" customWidth="1"/>
    <col min="7690" max="7690" width="1" style="97" customWidth="1"/>
    <col min="7691" max="7691" width="8" style="97" customWidth="1"/>
    <col min="7692" max="7692" width="5.5703125" style="97" customWidth="1"/>
    <col min="7693" max="7693" width="1.28515625" style="97" customWidth="1"/>
    <col min="7694" max="7694" width="3.42578125" style="97" customWidth="1"/>
    <col min="7695" max="7695" width="1.140625" style="97" customWidth="1"/>
    <col min="7696" max="7696" width="7.140625" style="97" customWidth="1"/>
    <col min="7697" max="7697" width="17.28515625" style="97" customWidth="1"/>
    <col min="7698" max="7698" width="2" style="97" customWidth="1"/>
    <col min="7699" max="7699" width="5.42578125" style="97" customWidth="1"/>
    <col min="7700" max="7700" width="1.42578125" style="97" customWidth="1"/>
    <col min="7701" max="7701" width="5.7109375" style="97" customWidth="1"/>
    <col min="7702" max="7702" width="3.28515625" style="97" customWidth="1"/>
    <col min="7703" max="7936" width="6.85546875" style="97" customWidth="1"/>
    <col min="7937" max="7937" width="3.42578125" style="97" customWidth="1"/>
    <col min="7938" max="7938" width="9.42578125" style="97" customWidth="1"/>
    <col min="7939" max="7939" width="11.140625" style="97" customWidth="1"/>
    <col min="7940" max="7940" width="1.140625" style="97" customWidth="1"/>
    <col min="7941" max="7941" width="5.7109375" style="97" customWidth="1"/>
    <col min="7942" max="7942" width="1.140625" style="97" customWidth="1"/>
    <col min="7943" max="7943" width="2.28515625" style="97" customWidth="1"/>
    <col min="7944" max="7944" width="11.42578125" style="97" customWidth="1"/>
    <col min="7945" max="7945" width="1.28515625" style="97" customWidth="1"/>
    <col min="7946" max="7946" width="1" style="97" customWidth="1"/>
    <col min="7947" max="7947" width="8" style="97" customWidth="1"/>
    <col min="7948" max="7948" width="5.5703125" style="97" customWidth="1"/>
    <col min="7949" max="7949" width="1.28515625" style="97" customWidth="1"/>
    <col min="7950" max="7950" width="3.42578125" style="97" customWidth="1"/>
    <col min="7951" max="7951" width="1.140625" style="97" customWidth="1"/>
    <col min="7952" max="7952" width="7.140625" style="97" customWidth="1"/>
    <col min="7953" max="7953" width="17.28515625" style="97" customWidth="1"/>
    <col min="7954" max="7954" width="2" style="97" customWidth="1"/>
    <col min="7955" max="7955" width="5.42578125" style="97" customWidth="1"/>
    <col min="7956" max="7956" width="1.42578125" style="97" customWidth="1"/>
    <col min="7957" max="7957" width="5.7109375" style="97" customWidth="1"/>
    <col min="7958" max="7958" width="3.28515625" style="97" customWidth="1"/>
    <col min="7959" max="8192" width="6.85546875" style="97" customWidth="1"/>
    <col min="8193" max="8193" width="3.42578125" style="97" customWidth="1"/>
    <col min="8194" max="8194" width="9.42578125" style="97" customWidth="1"/>
    <col min="8195" max="8195" width="11.140625" style="97" customWidth="1"/>
    <col min="8196" max="8196" width="1.140625" style="97" customWidth="1"/>
    <col min="8197" max="8197" width="5.7109375" style="97" customWidth="1"/>
    <col min="8198" max="8198" width="1.140625" style="97" customWidth="1"/>
    <col min="8199" max="8199" width="2.28515625" style="97" customWidth="1"/>
    <col min="8200" max="8200" width="11.42578125" style="97" customWidth="1"/>
    <col min="8201" max="8201" width="1.28515625" style="97" customWidth="1"/>
    <col min="8202" max="8202" width="1" style="97" customWidth="1"/>
    <col min="8203" max="8203" width="8" style="97" customWidth="1"/>
    <col min="8204" max="8204" width="5.5703125" style="97" customWidth="1"/>
    <col min="8205" max="8205" width="1.28515625" style="97" customWidth="1"/>
    <col min="8206" max="8206" width="3.42578125" style="97" customWidth="1"/>
    <col min="8207" max="8207" width="1.140625" style="97" customWidth="1"/>
    <col min="8208" max="8208" width="7.140625" style="97" customWidth="1"/>
    <col min="8209" max="8209" width="17.28515625" style="97" customWidth="1"/>
    <col min="8210" max="8210" width="2" style="97" customWidth="1"/>
    <col min="8211" max="8211" width="5.42578125" style="97" customWidth="1"/>
    <col min="8212" max="8212" width="1.42578125" style="97" customWidth="1"/>
    <col min="8213" max="8213" width="5.7109375" style="97" customWidth="1"/>
    <col min="8214" max="8214" width="3.28515625" style="97" customWidth="1"/>
    <col min="8215" max="8448" width="6.85546875" style="97" customWidth="1"/>
    <col min="8449" max="8449" width="3.42578125" style="97" customWidth="1"/>
    <col min="8450" max="8450" width="9.42578125" style="97" customWidth="1"/>
    <col min="8451" max="8451" width="11.140625" style="97" customWidth="1"/>
    <col min="8452" max="8452" width="1.140625" style="97" customWidth="1"/>
    <col min="8453" max="8453" width="5.7109375" style="97" customWidth="1"/>
    <col min="8454" max="8454" width="1.140625" style="97" customWidth="1"/>
    <col min="8455" max="8455" width="2.28515625" style="97" customWidth="1"/>
    <col min="8456" max="8456" width="11.42578125" style="97" customWidth="1"/>
    <col min="8457" max="8457" width="1.28515625" style="97" customWidth="1"/>
    <col min="8458" max="8458" width="1" style="97" customWidth="1"/>
    <col min="8459" max="8459" width="8" style="97" customWidth="1"/>
    <col min="8460" max="8460" width="5.5703125" style="97" customWidth="1"/>
    <col min="8461" max="8461" width="1.28515625" style="97" customWidth="1"/>
    <col min="8462" max="8462" width="3.42578125" style="97" customWidth="1"/>
    <col min="8463" max="8463" width="1.140625" style="97" customWidth="1"/>
    <col min="8464" max="8464" width="7.140625" style="97" customWidth="1"/>
    <col min="8465" max="8465" width="17.28515625" style="97" customWidth="1"/>
    <col min="8466" max="8466" width="2" style="97" customWidth="1"/>
    <col min="8467" max="8467" width="5.42578125" style="97" customWidth="1"/>
    <col min="8468" max="8468" width="1.42578125" style="97" customWidth="1"/>
    <col min="8469" max="8469" width="5.7109375" style="97" customWidth="1"/>
    <col min="8470" max="8470" width="3.28515625" style="97" customWidth="1"/>
    <col min="8471" max="8704" width="6.85546875" style="97" customWidth="1"/>
    <col min="8705" max="8705" width="3.42578125" style="97" customWidth="1"/>
    <col min="8706" max="8706" width="9.42578125" style="97" customWidth="1"/>
    <col min="8707" max="8707" width="11.140625" style="97" customWidth="1"/>
    <col min="8708" max="8708" width="1.140625" style="97" customWidth="1"/>
    <col min="8709" max="8709" width="5.7109375" style="97" customWidth="1"/>
    <col min="8710" max="8710" width="1.140625" style="97" customWidth="1"/>
    <col min="8711" max="8711" width="2.28515625" style="97" customWidth="1"/>
    <col min="8712" max="8712" width="11.42578125" style="97" customWidth="1"/>
    <col min="8713" max="8713" width="1.28515625" style="97" customWidth="1"/>
    <col min="8714" max="8714" width="1" style="97" customWidth="1"/>
    <col min="8715" max="8715" width="8" style="97" customWidth="1"/>
    <col min="8716" max="8716" width="5.5703125" style="97" customWidth="1"/>
    <col min="8717" max="8717" width="1.28515625" style="97" customWidth="1"/>
    <col min="8718" max="8718" width="3.42578125" style="97" customWidth="1"/>
    <col min="8719" max="8719" width="1.140625" style="97" customWidth="1"/>
    <col min="8720" max="8720" width="7.140625" style="97" customWidth="1"/>
    <col min="8721" max="8721" width="17.28515625" style="97" customWidth="1"/>
    <col min="8722" max="8722" width="2" style="97" customWidth="1"/>
    <col min="8723" max="8723" width="5.42578125" style="97" customWidth="1"/>
    <col min="8724" max="8724" width="1.42578125" style="97" customWidth="1"/>
    <col min="8725" max="8725" width="5.7109375" style="97" customWidth="1"/>
    <col min="8726" max="8726" width="3.28515625" style="97" customWidth="1"/>
    <col min="8727" max="8960" width="6.85546875" style="97" customWidth="1"/>
    <col min="8961" max="8961" width="3.42578125" style="97" customWidth="1"/>
    <col min="8962" max="8962" width="9.42578125" style="97" customWidth="1"/>
    <col min="8963" max="8963" width="11.140625" style="97" customWidth="1"/>
    <col min="8964" max="8964" width="1.140625" style="97" customWidth="1"/>
    <col min="8965" max="8965" width="5.7109375" style="97" customWidth="1"/>
    <col min="8966" max="8966" width="1.140625" style="97" customWidth="1"/>
    <col min="8967" max="8967" width="2.28515625" style="97" customWidth="1"/>
    <col min="8968" max="8968" width="11.42578125" style="97" customWidth="1"/>
    <col min="8969" max="8969" width="1.28515625" style="97" customWidth="1"/>
    <col min="8970" max="8970" width="1" style="97" customWidth="1"/>
    <col min="8971" max="8971" width="8" style="97" customWidth="1"/>
    <col min="8972" max="8972" width="5.5703125" style="97" customWidth="1"/>
    <col min="8973" max="8973" width="1.28515625" style="97" customWidth="1"/>
    <col min="8974" max="8974" width="3.42578125" style="97" customWidth="1"/>
    <col min="8975" max="8975" width="1.140625" style="97" customWidth="1"/>
    <col min="8976" max="8976" width="7.140625" style="97" customWidth="1"/>
    <col min="8977" max="8977" width="17.28515625" style="97" customWidth="1"/>
    <col min="8978" max="8978" width="2" style="97" customWidth="1"/>
    <col min="8979" max="8979" width="5.42578125" style="97" customWidth="1"/>
    <col min="8980" max="8980" width="1.42578125" style="97" customWidth="1"/>
    <col min="8981" max="8981" width="5.7109375" style="97" customWidth="1"/>
    <col min="8982" max="8982" width="3.28515625" style="97" customWidth="1"/>
    <col min="8983" max="9216" width="6.85546875" style="97" customWidth="1"/>
    <col min="9217" max="9217" width="3.42578125" style="97" customWidth="1"/>
    <col min="9218" max="9218" width="9.42578125" style="97" customWidth="1"/>
    <col min="9219" max="9219" width="11.140625" style="97" customWidth="1"/>
    <col min="9220" max="9220" width="1.140625" style="97" customWidth="1"/>
    <col min="9221" max="9221" width="5.7109375" style="97" customWidth="1"/>
    <col min="9222" max="9222" width="1.140625" style="97" customWidth="1"/>
    <col min="9223" max="9223" width="2.28515625" style="97" customWidth="1"/>
    <col min="9224" max="9224" width="11.42578125" style="97" customWidth="1"/>
    <col min="9225" max="9225" width="1.28515625" style="97" customWidth="1"/>
    <col min="9226" max="9226" width="1" style="97" customWidth="1"/>
    <col min="9227" max="9227" width="8" style="97" customWidth="1"/>
    <col min="9228" max="9228" width="5.5703125" style="97" customWidth="1"/>
    <col min="9229" max="9229" width="1.28515625" style="97" customWidth="1"/>
    <col min="9230" max="9230" width="3.42578125" style="97" customWidth="1"/>
    <col min="9231" max="9231" width="1.140625" style="97" customWidth="1"/>
    <col min="9232" max="9232" width="7.140625" style="97" customWidth="1"/>
    <col min="9233" max="9233" width="17.28515625" style="97" customWidth="1"/>
    <col min="9234" max="9234" width="2" style="97" customWidth="1"/>
    <col min="9235" max="9235" width="5.42578125" style="97" customWidth="1"/>
    <col min="9236" max="9236" width="1.42578125" style="97" customWidth="1"/>
    <col min="9237" max="9237" width="5.7109375" style="97" customWidth="1"/>
    <col min="9238" max="9238" width="3.28515625" style="97" customWidth="1"/>
    <col min="9239" max="9472" width="6.85546875" style="97" customWidth="1"/>
    <col min="9473" max="9473" width="3.42578125" style="97" customWidth="1"/>
    <col min="9474" max="9474" width="9.42578125" style="97" customWidth="1"/>
    <col min="9475" max="9475" width="11.140625" style="97" customWidth="1"/>
    <col min="9476" max="9476" width="1.140625" style="97" customWidth="1"/>
    <col min="9477" max="9477" width="5.7109375" style="97" customWidth="1"/>
    <col min="9478" max="9478" width="1.140625" style="97" customWidth="1"/>
    <col min="9479" max="9479" width="2.28515625" style="97" customWidth="1"/>
    <col min="9480" max="9480" width="11.42578125" style="97" customWidth="1"/>
    <col min="9481" max="9481" width="1.28515625" style="97" customWidth="1"/>
    <col min="9482" max="9482" width="1" style="97" customWidth="1"/>
    <col min="9483" max="9483" width="8" style="97" customWidth="1"/>
    <col min="9484" max="9484" width="5.5703125" style="97" customWidth="1"/>
    <col min="9485" max="9485" width="1.28515625" style="97" customWidth="1"/>
    <col min="9486" max="9486" width="3.42578125" style="97" customWidth="1"/>
    <col min="9487" max="9487" width="1.140625" style="97" customWidth="1"/>
    <col min="9488" max="9488" width="7.140625" style="97" customWidth="1"/>
    <col min="9489" max="9489" width="17.28515625" style="97" customWidth="1"/>
    <col min="9490" max="9490" width="2" style="97" customWidth="1"/>
    <col min="9491" max="9491" width="5.42578125" style="97" customWidth="1"/>
    <col min="9492" max="9492" width="1.42578125" style="97" customWidth="1"/>
    <col min="9493" max="9493" width="5.7109375" style="97" customWidth="1"/>
    <col min="9494" max="9494" width="3.28515625" style="97" customWidth="1"/>
    <col min="9495" max="9728" width="6.85546875" style="97" customWidth="1"/>
    <col min="9729" max="9729" width="3.42578125" style="97" customWidth="1"/>
    <col min="9730" max="9730" width="9.42578125" style="97" customWidth="1"/>
    <col min="9731" max="9731" width="11.140625" style="97" customWidth="1"/>
    <col min="9732" max="9732" width="1.140625" style="97" customWidth="1"/>
    <col min="9733" max="9733" width="5.7109375" style="97" customWidth="1"/>
    <col min="9734" max="9734" width="1.140625" style="97" customWidth="1"/>
    <col min="9735" max="9735" width="2.28515625" style="97" customWidth="1"/>
    <col min="9736" max="9736" width="11.42578125" style="97" customWidth="1"/>
    <col min="9737" max="9737" width="1.28515625" style="97" customWidth="1"/>
    <col min="9738" max="9738" width="1" style="97" customWidth="1"/>
    <col min="9739" max="9739" width="8" style="97" customWidth="1"/>
    <col min="9740" max="9740" width="5.5703125" style="97" customWidth="1"/>
    <col min="9741" max="9741" width="1.28515625" style="97" customWidth="1"/>
    <col min="9742" max="9742" width="3.42578125" style="97" customWidth="1"/>
    <col min="9743" max="9743" width="1.140625" style="97" customWidth="1"/>
    <col min="9744" max="9744" width="7.140625" style="97" customWidth="1"/>
    <col min="9745" max="9745" width="17.28515625" style="97" customWidth="1"/>
    <col min="9746" max="9746" width="2" style="97" customWidth="1"/>
    <col min="9747" max="9747" width="5.42578125" style="97" customWidth="1"/>
    <col min="9748" max="9748" width="1.42578125" style="97" customWidth="1"/>
    <col min="9749" max="9749" width="5.7109375" style="97" customWidth="1"/>
    <col min="9750" max="9750" width="3.28515625" style="97" customWidth="1"/>
    <col min="9751" max="9984" width="6.85546875" style="97" customWidth="1"/>
    <col min="9985" max="9985" width="3.42578125" style="97" customWidth="1"/>
    <col min="9986" max="9986" width="9.42578125" style="97" customWidth="1"/>
    <col min="9987" max="9987" width="11.140625" style="97" customWidth="1"/>
    <col min="9988" max="9988" width="1.140625" style="97" customWidth="1"/>
    <col min="9989" max="9989" width="5.7109375" style="97" customWidth="1"/>
    <col min="9990" max="9990" width="1.140625" style="97" customWidth="1"/>
    <col min="9991" max="9991" width="2.28515625" style="97" customWidth="1"/>
    <col min="9992" max="9992" width="11.42578125" style="97" customWidth="1"/>
    <col min="9993" max="9993" width="1.28515625" style="97" customWidth="1"/>
    <col min="9994" max="9994" width="1" style="97" customWidth="1"/>
    <col min="9995" max="9995" width="8" style="97" customWidth="1"/>
    <col min="9996" max="9996" width="5.5703125" style="97" customWidth="1"/>
    <col min="9997" max="9997" width="1.28515625" style="97" customWidth="1"/>
    <col min="9998" max="9998" width="3.42578125" style="97" customWidth="1"/>
    <col min="9999" max="9999" width="1.140625" style="97" customWidth="1"/>
    <col min="10000" max="10000" width="7.140625" style="97" customWidth="1"/>
    <col min="10001" max="10001" width="17.28515625" style="97" customWidth="1"/>
    <col min="10002" max="10002" width="2" style="97" customWidth="1"/>
    <col min="10003" max="10003" width="5.42578125" style="97" customWidth="1"/>
    <col min="10004" max="10004" width="1.42578125" style="97" customWidth="1"/>
    <col min="10005" max="10005" width="5.7109375" style="97" customWidth="1"/>
    <col min="10006" max="10006" width="3.28515625" style="97" customWidth="1"/>
    <col min="10007" max="10240" width="6.85546875" style="97" customWidth="1"/>
    <col min="10241" max="10241" width="3.42578125" style="97" customWidth="1"/>
    <col min="10242" max="10242" width="9.42578125" style="97" customWidth="1"/>
    <col min="10243" max="10243" width="11.140625" style="97" customWidth="1"/>
    <col min="10244" max="10244" width="1.140625" style="97" customWidth="1"/>
    <col min="10245" max="10245" width="5.7109375" style="97" customWidth="1"/>
    <col min="10246" max="10246" width="1.140625" style="97" customWidth="1"/>
    <col min="10247" max="10247" width="2.28515625" style="97" customWidth="1"/>
    <col min="10248" max="10248" width="11.42578125" style="97" customWidth="1"/>
    <col min="10249" max="10249" width="1.28515625" style="97" customWidth="1"/>
    <col min="10250" max="10250" width="1" style="97" customWidth="1"/>
    <col min="10251" max="10251" width="8" style="97" customWidth="1"/>
    <col min="10252" max="10252" width="5.5703125" style="97" customWidth="1"/>
    <col min="10253" max="10253" width="1.28515625" style="97" customWidth="1"/>
    <col min="10254" max="10254" width="3.42578125" style="97" customWidth="1"/>
    <col min="10255" max="10255" width="1.140625" style="97" customWidth="1"/>
    <col min="10256" max="10256" width="7.140625" style="97" customWidth="1"/>
    <col min="10257" max="10257" width="17.28515625" style="97" customWidth="1"/>
    <col min="10258" max="10258" width="2" style="97" customWidth="1"/>
    <col min="10259" max="10259" width="5.42578125" style="97" customWidth="1"/>
    <col min="10260" max="10260" width="1.42578125" style="97" customWidth="1"/>
    <col min="10261" max="10261" width="5.7109375" style="97" customWidth="1"/>
    <col min="10262" max="10262" width="3.28515625" style="97" customWidth="1"/>
    <col min="10263" max="10496" width="6.85546875" style="97" customWidth="1"/>
    <col min="10497" max="10497" width="3.42578125" style="97" customWidth="1"/>
    <col min="10498" max="10498" width="9.42578125" style="97" customWidth="1"/>
    <col min="10499" max="10499" width="11.140625" style="97" customWidth="1"/>
    <col min="10500" max="10500" width="1.140625" style="97" customWidth="1"/>
    <col min="10501" max="10501" width="5.7109375" style="97" customWidth="1"/>
    <col min="10502" max="10502" width="1.140625" style="97" customWidth="1"/>
    <col min="10503" max="10503" width="2.28515625" style="97" customWidth="1"/>
    <col min="10504" max="10504" width="11.42578125" style="97" customWidth="1"/>
    <col min="10505" max="10505" width="1.28515625" style="97" customWidth="1"/>
    <col min="10506" max="10506" width="1" style="97" customWidth="1"/>
    <col min="10507" max="10507" width="8" style="97" customWidth="1"/>
    <col min="10508" max="10508" width="5.5703125" style="97" customWidth="1"/>
    <col min="10509" max="10509" width="1.28515625" style="97" customWidth="1"/>
    <col min="10510" max="10510" width="3.42578125" style="97" customWidth="1"/>
    <col min="10511" max="10511" width="1.140625" style="97" customWidth="1"/>
    <col min="10512" max="10512" width="7.140625" style="97" customWidth="1"/>
    <col min="10513" max="10513" width="17.28515625" style="97" customWidth="1"/>
    <col min="10514" max="10514" width="2" style="97" customWidth="1"/>
    <col min="10515" max="10515" width="5.42578125" style="97" customWidth="1"/>
    <col min="10516" max="10516" width="1.42578125" style="97" customWidth="1"/>
    <col min="10517" max="10517" width="5.7109375" style="97" customWidth="1"/>
    <col min="10518" max="10518" width="3.28515625" style="97" customWidth="1"/>
    <col min="10519" max="10752" width="6.85546875" style="97" customWidth="1"/>
    <col min="10753" max="10753" width="3.42578125" style="97" customWidth="1"/>
    <col min="10754" max="10754" width="9.42578125" style="97" customWidth="1"/>
    <col min="10755" max="10755" width="11.140625" style="97" customWidth="1"/>
    <col min="10756" max="10756" width="1.140625" style="97" customWidth="1"/>
    <col min="10757" max="10757" width="5.7109375" style="97" customWidth="1"/>
    <col min="10758" max="10758" width="1.140625" style="97" customWidth="1"/>
    <col min="10759" max="10759" width="2.28515625" style="97" customWidth="1"/>
    <col min="10760" max="10760" width="11.42578125" style="97" customWidth="1"/>
    <col min="10761" max="10761" width="1.28515625" style="97" customWidth="1"/>
    <col min="10762" max="10762" width="1" style="97" customWidth="1"/>
    <col min="10763" max="10763" width="8" style="97" customWidth="1"/>
    <col min="10764" max="10764" width="5.5703125" style="97" customWidth="1"/>
    <col min="10765" max="10765" width="1.28515625" style="97" customWidth="1"/>
    <col min="10766" max="10766" width="3.42578125" style="97" customWidth="1"/>
    <col min="10767" max="10767" width="1.140625" style="97" customWidth="1"/>
    <col min="10768" max="10768" width="7.140625" style="97" customWidth="1"/>
    <col min="10769" max="10769" width="17.28515625" style="97" customWidth="1"/>
    <col min="10770" max="10770" width="2" style="97" customWidth="1"/>
    <col min="10771" max="10771" width="5.42578125" style="97" customWidth="1"/>
    <col min="10772" max="10772" width="1.42578125" style="97" customWidth="1"/>
    <col min="10773" max="10773" width="5.7109375" style="97" customWidth="1"/>
    <col min="10774" max="10774" width="3.28515625" style="97" customWidth="1"/>
    <col min="10775" max="11008" width="6.85546875" style="97" customWidth="1"/>
    <col min="11009" max="11009" width="3.42578125" style="97" customWidth="1"/>
    <col min="11010" max="11010" width="9.42578125" style="97" customWidth="1"/>
    <col min="11011" max="11011" width="11.140625" style="97" customWidth="1"/>
    <col min="11012" max="11012" width="1.140625" style="97" customWidth="1"/>
    <col min="11013" max="11013" width="5.7109375" style="97" customWidth="1"/>
    <col min="11014" max="11014" width="1.140625" style="97" customWidth="1"/>
    <col min="11015" max="11015" width="2.28515625" style="97" customWidth="1"/>
    <col min="11016" max="11016" width="11.42578125" style="97" customWidth="1"/>
    <col min="11017" max="11017" width="1.28515625" style="97" customWidth="1"/>
    <col min="11018" max="11018" width="1" style="97" customWidth="1"/>
    <col min="11019" max="11019" width="8" style="97" customWidth="1"/>
    <col min="11020" max="11020" width="5.5703125" style="97" customWidth="1"/>
    <col min="11021" max="11021" width="1.28515625" style="97" customWidth="1"/>
    <col min="11022" max="11022" width="3.42578125" style="97" customWidth="1"/>
    <col min="11023" max="11023" width="1.140625" style="97" customWidth="1"/>
    <col min="11024" max="11024" width="7.140625" style="97" customWidth="1"/>
    <col min="11025" max="11025" width="17.28515625" style="97" customWidth="1"/>
    <col min="11026" max="11026" width="2" style="97" customWidth="1"/>
    <col min="11027" max="11027" width="5.42578125" style="97" customWidth="1"/>
    <col min="11028" max="11028" width="1.42578125" style="97" customWidth="1"/>
    <col min="11029" max="11029" width="5.7109375" style="97" customWidth="1"/>
    <col min="11030" max="11030" width="3.28515625" style="97" customWidth="1"/>
    <col min="11031" max="11264" width="6.85546875" style="97" customWidth="1"/>
    <col min="11265" max="11265" width="3.42578125" style="97" customWidth="1"/>
    <col min="11266" max="11266" width="9.42578125" style="97" customWidth="1"/>
    <col min="11267" max="11267" width="11.140625" style="97" customWidth="1"/>
    <col min="11268" max="11268" width="1.140625" style="97" customWidth="1"/>
    <col min="11269" max="11269" width="5.7109375" style="97" customWidth="1"/>
    <col min="11270" max="11270" width="1.140625" style="97" customWidth="1"/>
    <col min="11271" max="11271" width="2.28515625" style="97" customWidth="1"/>
    <col min="11272" max="11272" width="11.42578125" style="97" customWidth="1"/>
    <col min="11273" max="11273" width="1.28515625" style="97" customWidth="1"/>
    <col min="11274" max="11274" width="1" style="97" customWidth="1"/>
    <col min="11275" max="11275" width="8" style="97" customWidth="1"/>
    <col min="11276" max="11276" width="5.5703125" style="97" customWidth="1"/>
    <col min="11277" max="11277" width="1.28515625" style="97" customWidth="1"/>
    <col min="11278" max="11278" width="3.42578125" style="97" customWidth="1"/>
    <col min="11279" max="11279" width="1.140625" style="97" customWidth="1"/>
    <col min="11280" max="11280" width="7.140625" style="97" customWidth="1"/>
    <col min="11281" max="11281" width="17.28515625" style="97" customWidth="1"/>
    <col min="11282" max="11282" width="2" style="97" customWidth="1"/>
    <col min="11283" max="11283" width="5.42578125" style="97" customWidth="1"/>
    <col min="11284" max="11284" width="1.42578125" style="97" customWidth="1"/>
    <col min="11285" max="11285" width="5.7109375" style="97" customWidth="1"/>
    <col min="11286" max="11286" width="3.28515625" style="97" customWidth="1"/>
    <col min="11287" max="11520" width="6.85546875" style="97" customWidth="1"/>
    <col min="11521" max="11521" width="3.42578125" style="97" customWidth="1"/>
    <col min="11522" max="11522" width="9.42578125" style="97" customWidth="1"/>
    <col min="11523" max="11523" width="11.140625" style="97" customWidth="1"/>
    <col min="11524" max="11524" width="1.140625" style="97" customWidth="1"/>
    <col min="11525" max="11525" width="5.7109375" style="97" customWidth="1"/>
    <col min="11526" max="11526" width="1.140625" style="97" customWidth="1"/>
    <col min="11527" max="11527" width="2.28515625" style="97" customWidth="1"/>
    <col min="11528" max="11528" width="11.42578125" style="97" customWidth="1"/>
    <col min="11529" max="11529" width="1.28515625" style="97" customWidth="1"/>
    <col min="11530" max="11530" width="1" style="97" customWidth="1"/>
    <col min="11531" max="11531" width="8" style="97" customWidth="1"/>
    <col min="11532" max="11532" width="5.5703125" style="97" customWidth="1"/>
    <col min="11533" max="11533" width="1.28515625" style="97" customWidth="1"/>
    <col min="11534" max="11534" width="3.42578125" style="97" customWidth="1"/>
    <col min="11535" max="11535" width="1.140625" style="97" customWidth="1"/>
    <col min="11536" max="11536" width="7.140625" style="97" customWidth="1"/>
    <col min="11537" max="11537" width="17.28515625" style="97" customWidth="1"/>
    <col min="11538" max="11538" width="2" style="97" customWidth="1"/>
    <col min="11539" max="11539" width="5.42578125" style="97" customWidth="1"/>
    <col min="11540" max="11540" width="1.42578125" style="97" customWidth="1"/>
    <col min="11541" max="11541" width="5.7109375" style="97" customWidth="1"/>
    <col min="11542" max="11542" width="3.28515625" style="97" customWidth="1"/>
    <col min="11543" max="11776" width="6.85546875" style="97" customWidth="1"/>
    <col min="11777" max="11777" width="3.42578125" style="97" customWidth="1"/>
    <col min="11778" max="11778" width="9.42578125" style="97" customWidth="1"/>
    <col min="11779" max="11779" width="11.140625" style="97" customWidth="1"/>
    <col min="11780" max="11780" width="1.140625" style="97" customWidth="1"/>
    <col min="11781" max="11781" width="5.7109375" style="97" customWidth="1"/>
    <col min="11782" max="11782" width="1.140625" style="97" customWidth="1"/>
    <col min="11783" max="11783" width="2.28515625" style="97" customWidth="1"/>
    <col min="11784" max="11784" width="11.42578125" style="97" customWidth="1"/>
    <col min="11785" max="11785" width="1.28515625" style="97" customWidth="1"/>
    <col min="11786" max="11786" width="1" style="97" customWidth="1"/>
    <col min="11787" max="11787" width="8" style="97" customWidth="1"/>
    <col min="11788" max="11788" width="5.5703125" style="97" customWidth="1"/>
    <col min="11789" max="11789" width="1.28515625" style="97" customWidth="1"/>
    <col min="11790" max="11790" width="3.42578125" style="97" customWidth="1"/>
    <col min="11791" max="11791" width="1.140625" style="97" customWidth="1"/>
    <col min="11792" max="11792" width="7.140625" style="97" customWidth="1"/>
    <col min="11793" max="11793" width="17.28515625" style="97" customWidth="1"/>
    <col min="11794" max="11794" width="2" style="97" customWidth="1"/>
    <col min="11795" max="11795" width="5.42578125" style="97" customWidth="1"/>
    <col min="11796" max="11796" width="1.42578125" style="97" customWidth="1"/>
    <col min="11797" max="11797" width="5.7109375" style="97" customWidth="1"/>
    <col min="11798" max="11798" width="3.28515625" style="97" customWidth="1"/>
    <col min="11799" max="12032" width="6.85546875" style="97" customWidth="1"/>
    <col min="12033" max="12033" width="3.42578125" style="97" customWidth="1"/>
    <col min="12034" max="12034" width="9.42578125" style="97" customWidth="1"/>
    <col min="12035" max="12035" width="11.140625" style="97" customWidth="1"/>
    <col min="12036" max="12036" width="1.140625" style="97" customWidth="1"/>
    <col min="12037" max="12037" width="5.7109375" style="97" customWidth="1"/>
    <col min="12038" max="12038" width="1.140625" style="97" customWidth="1"/>
    <col min="12039" max="12039" width="2.28515625" style="97" customWidth="1"/>
    <col min="12040" max="12040" width="11.42578125" style="97" customWidth="1"/>
    <col min="12041" max="12041" width="1.28515625" style="97" customWidth="1"/>
    <col min="12042" max="12042" width="1" style="97" customWidth="1"/>
    <col min="12043" max="12043" width="8" style="97" customWidth="1"/>
    <col min="12044" max="12044" width="5.5703125" style="97" customWidth="1"/>
    <col min="12045" max="12045" width="1.28515625" style="97" customWidth="1"/>
    <col min="12046" max="12046" width="3.42578125" style="97" customWidth="1"/>
    <col min="12047" max="12047" width="1.140625" style="97" customWidth="1"/>
    <col min="12048" max="12048" width="7.140625" style="97" customWidth="1"/>
    <col min="12049" max="12049" width="17.28515625" style="97" customWidth="1"/>
    <col min="12050" max="12050" width="2" style="97" customWidth="1"/>
    <col min="12051" max="12051" width="5.42578125" style="97" customWidth="1"/>
    <col min="12052" max="12052" width="1.42578125" style="97" customWidth="1"/>
    <col min="12053" max="12053" width="5.7109375" style="97" customWidth="1"/>
    <col min="12054" max="12054" width="3.28515625" style="97" customWidth="1"/>
    <col min="12055" max="12288" width="6.85546875" style="97" customWidth="1"/>
    <col min="12289" max="12289" width="3.42578125" style="97" customWidth="1"/>
    <col min="12290" max="12290" width="9.42578125" style="97" customWidth="1"/>
    <col min="12291" max="12291" width="11.140625" style="97" customWidth="1"/>
    <col min="12292" max="12292" width="1.140625" style="97" customWidth="1"/>
    <col min="12293" max="12293" width="5.7109375" style="97" customWidth="1"/>
    <col min="12294" max="12294" width="1.140625" style="97" customWidth="1"/>
    <col min="12295" max="12295" width="2.28515625" style="97" customWidth="1"/>
    <col min="12296" max="12296" width="11.42578125" style="97" customWidth="1"/>
    <col min="12297" max="12297" width="1.28515625" style="97" customWidth="1"/>
    <col min="12298" max="12298" width="1" style="97" customWidth="1"/>
    <col min="12299" max="12299" width="8" style="97" customWidth="1"/>
    <col min="12300" max="12300" width="5.5703125" style="97" customWidth="1"/>
    <col min="12301" max="12301" width="1.28515625" style="97" customWidth="1"/>
    <col min="12302" max="12302" width="3.42578125" style="97" customWidth="1"/>
    <col min="12303" max="12303" width="1.140625" style="97" customWidth="1"/>
    <col min="12304" max="12304" width="7.140625" style="97" customWidth="1"/>
    <col min="12305" max="12305" width="17.28515625" style="97" customWidth="1"/>
    <col min="12306" max="12306" width="2" style="97" customWidth="1"/>
    <col min="12307" max="12307" width="5.42578125" style="97" customWidth="1"/>
    <col min="12308" max="12308" width="1.42578125" style="97" customWidth="1"/>
    <col min="12309" max="12309" width="5.7109375" style="97" customWidth="1"/>
    <col min="12310" max="12310" width="3.28515625" style="97" customWidth="1"/>
    <col min="12311" max="12544" width="6.85546875" style="97" customWidth="1"/>
    <col min="12545" max="12545" width="3.42578125" style="97" customWidth="1"/>
    <col min="12546" max="12546" width="9.42578125" style="97" customWidth="1"/>
    <col min="12547" max="12547" width="11.140625" style="97" customWidth="1"/>
    <col min="12548" max="12548" width="1.140625" style="97" customWidth="1"/>
    <col min="12549" max="12549" width="5.7109375" style="97" customWidth="1"/>
    <col min="12550" max="12550" width="1.140625" style="97" customWidth="1"/>
    <col min="12551" max="12551" width="2.28515625" style="97" customWidth="1"/>
    <col min="12552" max="12552" width="11.42578125" style="97" customWidth="1"/>
    <col min="12553" max="12553" width="1.28515625" style="97" customWidth="1"/>
    <col min="12554" max="12554" width="1" style="97" customWidth="1"/>
    <col min="12555" max="12555" width="8" style="97" customWidth="1"/>
    <col min="12556" max="12556" width="5.5703125" style="97" customWidth="1"/>
    <col min="12557" max="12557" width="1.28515625" style="97" customWidth="1"/>
    <col min="12558" max="12558" width="3.42578125" style="97" customWidth="1"/>
    <col min="12559" max="12559" width="1.140625" style="97" customWidth="1"/>
    <col min="12560" max="12560" width="7.140625" style="97" customWidth="1"/>
    <col min="12561" max="12561" width="17.28515625" style="97" customWidth="1"/>
    <col min="12562" max="12562" width="2" style="97" customWidth="1"/>
    <col min="12563" max="12563" width="5.42578125" style="97" customWidth="1"/>
    <col min="12564" max="12564" width="1.42578125" style="97" customWidth="1"/>
    <col min="12565" max="12565" width="5.7109375" style="97" customWidth="1"/>
    <col min="12566" max="12566" width="3.28515625" style="97" customWidth="1"/>
    <col min="12567" max="12800" width="6.85546875" style="97" customWidth="1"/>
    <col min="12801" max="12801" width="3.42578125" style="97" customWidth="1"/>
    <col min="12802" max="12802" width="9.42578125" style="97" customWidth="1"/>
    <col min="12803" max="12803" width="11.140625" style="97" customWidth="1"/>
    <col min="12804" max="12804" width="1.140625" style="97" customWidth="1"/>
    <col min="12805" max="12805" width="5.7109375" style="97" customWidth="1"/>
    <col min="12806" max="12806" width="1.140625" style="97" customWidth="1"/>
    <col min="12807" max="12807" width="2.28515625" style="97" customWidth="1"/>
    <col min="12808" max="12808" width="11.42578125" style="97" customWidth="1"/>
    <col min="12809" max="12809" width="1.28515625" style="97" customWidth="1"/>
    <col min="12810" max="12810" width="1" style="97" customWidth="1"/>
    <col min="12811" max="12811" width="8" style="97" customWidth="1"/>
    <col min="12812" max="12812" width="5.5703125" style="97" customWidth="1"/>
    <col min="12813" max="12813" width="1.28515625" style="97" customWidth="1"/>
    <col min="12814" max="12814" width="3.42578125" style="97" customWidth="1"/>
    <col min="12815" max="12815" width="1.140625" style="97" customWidth="1"/>
    <col min="12816" max="12816" width="7.140625" style="97" customWidth="1"/>
    <col min="12817" max="12817" width="17.28515625" style="97" customWidth="1"/>
    <col min="12818" max="12818" width="2" style="97" customWidth="1"/>
    <col min="12819" max="12819" width="5.42578125" style="97" customWidth="1"/>
    <col min="12820" max="12820" width="1.42578125" style="97" customWidth="1"/>
    <col min="12821" max="12821" width="5.7109375" style="97" customWidth="1"/>
    <col min="12822" max="12822" width="3.28515625" style="97" customWidth="1"/>
    <col min="12823" max="13056" width="6.85546875" style="97" customWidth="1"/>
    <col min="13057" max="13057" width="3.42578125" style="97" customWidth="1"/>
    <col min="13058" max="13058" width="9.42578125" style="97" customWidth="1"/>
    <col min="13059" max="13059" width="11.140625" style="97" customWidth="1"/>
    <col min="13060" max="13060" width="1.140625" style="97" customWidth="1"/>
    <col min="13061" max="13061" width="5.7109375" style="97" customWidth="1"/>
    <col min="13062" max="13062" width="1.140625" style="97" customWidth="1"/>
    <col min="13063" max="13063" width="2.28515625" style="97" customWidth="1"/>
    <col min="13064" max="13064" width="11.42578125" style="97" customWidth="1"/>
    <col min="13065" max="13065" width="1.28515625" style="97" customWidth="1"/>
    <col min="13066" max="13066" width="1" style="97" customWidth="1"/>
    <col min="13067" max="13067" width="8" style="97" customWidth="1"/>
    <col min="13068" max="13068" width="5.5703125" style="97" customWidth="1"/>
    <col min="13069" max="13069" width="1.28515625" style="97" customWidth="1"/>
    <col min="13070" max="13070" width="3.42578125" style="97" customWidth="1"/>
    <col min="13071" max="13071" width="1.140625" style="97" customWidth="1"/>
    <col min="13072" max="13072" width="7.140625" style="97" customWidth="1"/>
    <col min="13073" max="13073" width="17.28515625" style="97" customWidth="1"/>
    <col min="13074" max="13074" width="2" style="97" customWidth="1"/>
    <col min="13075" max="13075" width="5.42578125" style="97" customWidth="1"/>
    <col min="13076" max="13076" width="1.42578125" style="97" customWidth="1"/>
    <col min="13077" max="13077" width="5.7109375" style="97" customWidth="1"/>
    <col min="13078" max="13078" width="3.28515625" style="97" customWidth="1"/>
    <col min="13079" max="13312" width="6.85546875" style="97" customWidth="1"/>
    <col min="13313" max="13313" width="3.42578125" style="97" customWidth="1"/>
    <col min="13314" max="13314" width="9.42578125" style="97" customWidth="1"/>
    <col min="13315" max="13315" width="11.140625" style="97" customWidth="1"/>
    <col min="13316" max="13316" width="1.140625" style="97" customWidth="1"/>
    <col min="13317" max="13317" width="5.7109375" style="97" customWidth="1"/>
    <col min="13318" max="13318" width="1.140625" style="97" customWidth="1"/>
    <col min="13319" max="13319" width="2.28515625" style="97" customWidth="1"/>
    <col min="13320" max="13320" width="11.42578125" style="97" customWidth="1"/>
    <col min="13321" max="13321" width="1.28515625" style="97" customWidth="1"/>
    <col min="13322" max="13322" width="1" style="97" customWidth="1"/>
    <col min="13323" max="13323" width="8" style="97" customWidth="1"/>
    <col min="13324" max="13324" width="5.5703125" style="97" customWidth="1"/>
    <col min="13325" max="13325" width="1.28515625" style="97" customWidth="1"/>
    <col min="13326" max="13326" width="3.42578125" style="97" customWidth="1"/>
    <col min="13327" max="13327" width="1.140625" style="97" customWidth="1"/>
    <col min="13328" max="13328" width="7.140625" style="97" customWidth="1"/>
    <col min="13329" max="13329" width="17.28515625" style="97" customWidth="1"/>
    <col min="13330" max="13330" width="2" style="97" customWidth="1"/>
    <col min="13331" max="13331" width="5.42578125" style="97" customWidth="1"/>
    <col min="13332" max="13332" width="1.42578125" style="97" customWidth="1"/>
    <col min="13333" max="13333" width="5.7109375" style="97" customWidth="1"/>
    <col min="13334" max="13334" width="3.28515625" style="97" customWidth="1"/>
    <col min="13335" max="13568" width="6.85546875" style="97" customWidth="1"/>
    <col min="13569" max="13569" width="3.42578125" style="97" customWidth="1"/>
    <col min="13570" max="13570" width="9.42578125" style="97" customWidth="1"/>
    <col min="13571" max="13571" width="11.140625" style="97" customWidth="1"/>
    <col min="13572" max="13572" width="1.140625" style="97" customWidth="1"/>
    <col min="13573" max="13573" width="5.7109375" style="97" customWidth="1"/>
    <col min="13574" max="13574" width="1.140625" style="97" customWidth="1"/>
    <col min="13575" max="13575" width="2.28515625" style="97" customWidth="1"/>
    <col min="13576" max="13576" width="11.42578125" style="97" customWidth="1"/>
    <col min="13577" max="13577" width="1.28515625" style="97" customWidth="1"/>
    <col min="13578" max="13578" width="1" style="97" customWidth="1"/>
    <col min="13579" max="13579" width="8" style="97" customWidth="1"/>
    <col min="13580" max="13580" width="5.5703125" style="97" customWidth="1"/>
    <col min="13581" max="13581" width="1.28515625" style="97" customWidth="1"/>
    <col min="13582" max="13582" width="3.42578125" style="97" customWidth="1"/>
    <col min="13583" max="13583" width="1.140625" style="97" customWidth="1"/>
    <col min="13584" max="13584" width="7.140625" style="97" customWidth="1"/>
    <col min="13585" max="13585" width="17.28515625" style="97" customWidth="1"/>
    <col min="13586" max="13586" width="2" style="97" customWidth="1"/>
    <col min="13587" max="13587" width="5.42578125" style="97" customWidth="1"/>
    <col min="13588" max="13588" width="1.42578125" style="97" customWidth="1"/>
    <col min="13589" max="13589" width="5.7109375" style="97" customWidth="1"/>
    <col min="13590" max="13590" width="3.28515625" style="97" customWidth="1"/>
    <col min="13591" max="13824" width="6.85546875" style="97" customWidth="1"/>
    <col min="13825" max="13825" width="3.42578125" style="97" customWidth="1"/>
    <col min="13826" max="13826" width="9.42578125" style="97" customWidth="1"/>
    <col min="13827" max="13827" width="11.140625" style="97" customWidth="1"/>
    <col min="13828" max="13828" width="1.140625" style="97" customWidth="1"/>
    <col min="13829" max="13829" width="5.7109375" style="97" customWidth="1"/>
    <col min="13830" max="13830" width="1.140625" style="97" customWidth="1"/>
    <col min="13831" max="13831" width="2.28515625" style="97" customWidth="1"/>
    <col min="13832" max="13832" width="11.42578125" style="97" customWidth="1"/>
    <col min="13833" max="13833" width="1.28515625" style="97" customWidth="1"/>
    <col min="13834" max="13834" width="1" style="97" customWidth="1"/>
    <col min="13835" max="13835" width="8" style="97" customWidth="1"/>
    <col min="13836" max="13836" width="5.5703125" style="97" customWidth="1"/>
    <col min="13837" max="13837" width="1.28515625" style="97" customWidth="1"/>
    <col min="13838" max="13838" width="3.42578125" style="97" customWidth="1"/>
    <col min="13839" max="13839" width="1.140625" style="97" customWidth="1"/>
    <col min="13840" max="13840" width="7.140625" style="97" customWidth="1"/>
    <col min="13841" max="13841" width="17.28515625" style="97" customWidth="1"/>
    <col min="13842" max="13842" width="2" style="97" customWidth="1"/>
    <col min="13843" max="13843" width="5.42578125" style="97" customWidth="1"/>
    <col min="13844" max="13844" width="1.42578125" style="97" customWidth="1"/>
    <col min="13845" max="13845" width="5.7109375" style="97" customWidth="1"/>
    <col min="13846" max="13846" width="3.28515625" style="97" customWidth="1"/>
    <col min="13847" max="14080" width="6.85546875" style="97" customWidth="1"/>
    <col min="14081" max="14081" width="3.42578125" style="97" customWidth="1"/>
    <col min="14082" max="14082" width="9.42578125" style="97" customWidth="1"/>
    <col min="14083" max="14083" width="11.140625" style="97" customWidth="1"/>
    <col min="14084" max="14084" width="1.140625" style="97" customWidth="1"/>
    <col min="14085" max="14085" width="5.7109375" style="97" customWidth="1"/>
    <col min="14086" max="14086" width="1.140625" style="97" customWidth="1"/>
    <col min="14087" max="14087" width="2.28515625" style="97" customWidth="1"/>
    <col min="14088" max="14088" width="11.42578125" style="97" customWidth="1"/>
    <col min="14089" max="14089" width="1.28515625" style="97" customWidth="1"/>
    <col min="14090" max="14090" width="1" style="97" customWidth="1"/>
    <col min="14091" max="14091" width="8" style="97" customWidth="1"/>
    <col min="14092" max="14092" width="5.5703125" style="97" customWidth="1"/>
    <col min="14093" max="14093" width="1.28515625" style="97" customWidth="1"/>
    <col min="14094" max="14094" width="3.42578125" style="97" customWidth="1"/>
    <col min="14095" max="14095" width="1.140625" style="97" customWidth="1"/>
    <col min="14096" max="14096" width="7.140625" style="97" customWidth="1"/>
    <col min="14097" max="14097" width="17.28515625" style="97" customWidth="1"/>
    <col min="14098" max="14098" width="2" style="97" customWidth="1"/>
    <col min="14099" max="14099" width="5.42578125" style="97" customWidth="1"/>
    <col min="14100" max="14100" width="1.42578125" style="97" customWidth="1"/>
    <col min="14101" max="14101" width="5.7109375" style="97" customWidth="1"/>
    <col min="14102" max="14102" width="3.28515625" style="97" customWidth="1"/>
    <col min="14103" max="14336" width="6.85546875" style="97" customWidth="1"/>
    <col min="14337" max="14337" width="3.42578125" style="97" customWidth="1"/>
    <col min="14338" max="14338" width="9.42578125" style="97" customWidth="1"/>
    <col min="14339" max="14339" width="11.140625" style="97" customWidth="1"/>
    <col min="14340" max="14340" width="1.140625" style="97" customWidth="1"/>
    <col min="14341" max="14341" width="5.7109375" style="97" customWidth="1"/>
    <col min="14342" max="14342" width="1.140625" style="97" customWidth="1"/>
    <col min="14343" max="14343" width="2.28515625" style="97" customWidth="1"/>
    <col min="14344" max="14344" width="11.42578125" style="97" customWidth="1"/>
    <col min="14345" max="14345" width="1.28515625" style="97" customWidth="1"/>
    <col min="14346" max="14346" width="1" style="97" customWidth="1"/>
    <col min="14347" max="14347" width="8" style="97" customWidth="1"/>
    <col min="14348" max="14348" width="5.5703125" style="97" customWidth="1"/>
    <col min="14349" max="14349" width="1.28515625" style="97" customWidth="1"/>
    <col min="14350" max="14350" width="3.42578125" style="97" customWidth="1"/>
    <col min="14351" max="14351" width="1.140625" style="97" customWidth="1"/>
    <col min="14352" max="14352" width="7.140625" style="97" customWidth="1"/>
    <col min="14353" max="14353" width="17.28515625" style="97" customWidth="1"/>
    <col min="14354" max="14354" width="2" style="97" customWidth="1"/>
    <col min="14355" max="14355" width="5.42578125" style="97" customWidth="1"/>
    <col min="14356" max="14356" width="1.42578125" style="97" customWidth="1"/>
    <col min="14357" max="14357" width="5.7109375" style="97" customWidth="1"/>
    <col min="14358" max="14358" width="3.28515625" style="97" customWidth="1"/>
    <col min="14359" max="14592" width="6.85546875" style="97" customWidth="1"/>
    <col min="14593" max="14593" width="3.42578125" style="97" customWidth="1"/>
    <col min="14594" max="14594" width="9.42578125" style="97" customWidth="1"/>
    <col min="14595" max="14595" width="11.140625" style="97" customWidth="1"/>
    <col min="14596" max="14596" width="1.140625" style="97" customWidth="1"/>
    <col min="14597" max="14597" width="5.7109375" style="97" customWidth="1"/>
    <col min="14598" max="14598" width="1.140625" style="97" customWidth="1"/>
    <col min="14599" max="14599" width="2.28515625" style="97" customWidth="1"/>
    <col min="14600" max="14600" width="11.42578125" style="97" customWidth="1"/>
    <col min="14601" max="14601" width="1.28515625" style="97" customWidth="1"/>
    <col min="14602" max="14602" width="1" style="97" customWidth="1"/>
    <col min="14603" max="14603" width="8" style="97" customWidth="1"/>
    <col min="14604" max="14604" width="5.5703125" style="97" customWidth="1"/>
    <col min="14605" max="14605" width="1.28515625" style="97" customWidth="1"/>
    <col min="14606" max="14606" width="3.42578125" style="97" customWidth="1"/>
    <col min="14607" max="14607" width="1.140625" style="97" customWidth="1"/>
    <col min="14608" max="14608" width="7.140625" style="97" customWidth="1"/>
    <col min="14609" max="14609" width="17.28515625" style="97" customWidth="1"/>
    <col min="14610" max="14610" width="2" style="97" customWidth="1"/>
    <col min="14611" max="14611" width="5.42578125" style="97" customWidth="1"/>
    <col min="14612" max="14612" width="1.42578125" style="97" customWidth="1"/>
    <col min="14613" max="14613" width="5.7109375" style="97" customWidth="1"/>
    <col min="14614" max="14614" width="3.28515625" style="97" customWidth="1"/>
    <col min="14615" max="14848" width="6.85546875" style="97" customWidth="1"/>
    <col min="14849" max="14849" width="3.42578125" style="97" customWidth="1"/>
    <col min="14850" max="14850" width="9.42578125" style="97" customWidth="1"/>
    <col min="14851" max="14851" width="11.140625" style="97" customWidth="1"/>
    <col min="14852" max="14852" width="1.140625" style="97" customWidth="1"/>
    <col min="14853" max="14853" width="5.7109375" style="97" customWidth="1"/>
    <col min="14854" max="14854" width="1.140625" style="97" customWidth="1"/>
    <col min="14855" max="14855" width="2.28515625" style="97" customWidth="1"/>
    <col min="14856" max="14856" width="11.42578125" style="97" customWidth="1"/>
    <col min="14857" max="14857" width="1.28515625" style="97" customWidth="1"/>
    <col min="14858" max="14858" width="1" style="97" customWidth="1"/>
    <col min="14859" max="14859" width="8" style="97" customWidth="1"/>
    <col min="14860" max="14860" width="5.5703125" style="97" customWidth="1"/>
    <col min="14861" max="14861" width="1.28515625" style="97" customWidth="1"/>
    <col min="14862" max="14862" width="3.42578125" style="97" customWidth="1"/>
    <col min="14863" max="14863" width="1.140625" style="97" customWidth="1"/>
    <col min="14864" max="14864" width="7.140625" style="97" customWidth="1"/>
    <col min="14865" max="14865" width="17.28515625" style="97" customWidth="1"/>
    <col min="14866" max="14866" width="2" style="97" customWidth="1"/>
    <col min="14867" max="14867" width="5.42578125" style="97" customWidth="1"/>
    <col min="14868" max="14868" width="1.42578125" style="97" customWidth="1"/>
    <col min="14869" max="14869" width="5.7109375" style="97" customWidth="1"/>
    <col min="14870" max="14870" width="3.28515625" style="97" customWidth="1"/>
    <col min="14871" max="15104" width="6.85546875" style="97" customWidth="1"/>
    <col min="15105" max="15105" width="3.42578125" style="97" customWidth="1"/>
    <col min="15106" max="15106" width="9.42578125" style="97" customWidth="1"/>
    <col min="15107" max="15107" width="11.140625" style="97" customWidth="1"/>
    <col min="15108" max="15108" width="1.140625" style="97" customWidth="1"/>
    <col min="15109" max="15109" width="5.7109375" style="97" customWidth="1"/>
    <col min="15110" max="15110" width="1.140625" style="97" customWidth="1"/>
    <col min="15111" max="15111" width="2.28515625" style="97" customWidth="1"/>
    <col min="15112" max="15112" width="11.42578125" style="97" customWidth="1"/>
    <col min="15113" max="15113" width="1.28515625" style="97" customWidth="1"/>
    <col min="15114" max="15114" width="1" style="97" customWidth="1"/>
    <col min="15115" max="15115" width="8" style="97" customWidth="1"/>
    <col min="15116" max="15116" width="5.5703125" style="97" customWidth="1"/>
    <col min="15117" max="15117" width="1.28515625" style="97" customWidth="1"/>
    <col min="15118" max="15118" width="3.42578125" style="97" customWidth="1"/>
    <col min="15119" max="15119" width="1.140625" style="97" customWidth="1"/>
    <col min="15120" max="15120" width="7.140625" style="97" customWidth="1"/>
    <col min="15121" max="15121" width="17.28515625" style="97" customWidth="1"/>
    <col min="15122" max="15122" width="2" style="97" customWidth="1"/>
    <col min="15123" max="15123" width="5.42578125" style="97" customWidth="1"/>
    <col min="15124" max="15124" width="1.42578125" style="97" customWidth="1"/>
    <col min="15125" max="15125" width="5.7109375" style="97" customWidth="1"/>
    <col min="15126" max="15126" width="3.28515625" style="97" customWidth="1"/>
    <col min="15127" max="15360" width="6.85546875" style="97" customWidth="1"/>
    <col min="15361" max="15361" width="3.42578125" style="97" customWidth="1"/>
    <col min="15362" max="15362" width="9.42578125" style="97" customWidth="1"/>
    <col min="15363" max="15363" width="11.140625" style="97" customWidth="1"/>
    <col min="15364" max="15364" width="1.140625" style="97" customWidth="1"/>
    <col min="15365" max="15365" width="5.7109375" style="97" customWidth="1"/>
    <col min="15366" max="15366" width="1.140625" style="97" customWidth="1"/>
    <col min="15367" max="15367" width="2.28515625" style="97" customWidth="1"/>
    <col min="15368" max="15368" width="11.42578125" style="97" customWidth="1"/>
    <col min="15369" max="15369" width="1.28515625" style="97" customWidth="1"/>
    <col min="15370" max="15370" width="1" style="97" customWidth="1"/>
    <col min="15371" max="15371" width="8" style="97" customWidth="1"/>
    <col min="15372" max="15372" width="5.5703125" style="97" customWidth="1"/>
    <col min="15373" max="15373" width="1.28515625" style="97" customWidth="1"/>
    <col min="15374" max="15374" width="3.42578125" style="97" customWidth="1"/>
    <col min="15375" max="15375" width="1.140625" style="97" customWidth="1"/>
    <col min="15376" max="15376" width="7.140625" style="97" customWidth="1"/>
    <col min="15377" max="15377" width="17.28515625" style="97" customWidth="1"/>
    <col min="15378" max="15378" width="2" style="97" customWidth="1"/>
    <col min="15379" max="15379" width="5.42578125" style="97" customWidth="1"/>
    <col min="15380" max="15380" width="1.42578125" style="97" customWidth="1"/>
    <col min="15381" max="15381" width="5.7109375" style="97" customWidth="1"/>
    <col min="15382" max="15382" width="3.28515625" style="97" customWidth="1"/>
    <col min="15383" max="15616" width="6.85546875" style="97" customWidth="1"/>
    <col min="15617" max="15617" width="3.42578125" style="97" customWidth="1"/>
    <col min="15618" max="15618" width="9.42578125" style="97" customWidth="1"/>
    <col min="15619" max="15619" width="11.140625" style="97" customWidth="1"/>
    <col min="15620" max="15620" width="1.140625" style="97" customWidth="1"/>
    <col min="15621" max="15621" width="5.7109375" style="97" customWidth="1"/>
    <col min="15622" max="15622" width="1.140625" style="97" customWidth="1"/>
    <col min="15623" max="15623" width="2.28515625" style="97" customWidth="1"/>
    <col min="15624" max="15624" width="11.42578125" style="97" customWidth="1"/>
    <col min="15625" max="15625" width="1.28515625" style="97" customWidth="1"/>
    <col min="15626" max="15626" width="1" style="97" customWidth="1"/>
    <col min="15627" max="15627" width="8" style="97" customWidth="1"/>
    <col min="15628" max="15628" width="5.5703125" style="97" customWidth="1"/>
    <col min="15629" max="15629" width="1.28515625" style="97" customWidth="1"/>
    <col min="15630" max="15630" width="3.42578125" style="97" customWidth="1"/>
    <col min="15631" max="15631" width="1.140625" style="97" customWidth="1"/>
    <col min="15632" max="15632" width="7.140625" style="97" customWidth="1"/>
    <col min="15633" max="15633" width="17.28515625" style="97" customWidth="1"/>
    <col min="15634" max="15634" width="2" style="97" customWidth="1"/>
    <col min="15635" max="15635" width="5.42578125" style="97" customWidth="1"/>
    <col min="15636" max="15636" width="1.42578125" style="97" customWidth="1"/>
    <col min="15637" max="15637" width="5.7109375" style="97" customWidth="1"/>
    <col min="15638" max="15638" width="3.28515625" style="97" customWidth="1"/>
    <col min="15639" max="15872" width="6.85546875" style="97" customWidth="1"/>
    <col min="15873" max="15873" width="3.42578125" style="97" customWidth="1"/>
    <col min="15874" max="15874" width="9.42578125" style="97" customWidth="1"/>
    <col min="15875" max="15875" width="11.140625" style="97" customWidth="1"/>
    <col min="15876" max="15876" width="1.140625" style="97" customWidth="1"/>
    <col min="15877" max="15877" width="5.7109375" style="97" customWidth="1"/>
    <col min="15878" max="15878" width="1.140625" style="97" customWidth="1"/>
    <col min="15879" max="15879" width="2.28515625" style="97" customWidth="1"/>
    <col min="15880" max="15880" width="11.42578125" style="97" customWidth="1"/>
    <col min="15881" max="15881" width="1.28515625" style="97" customWidth="1"/>
    <col min="15882" max="15882" width="1" style="97" customWidth="1"/>
    <col min="15883" max="15883" width="8" style="97" customWidth="1"/>
    <col min="15884" max="15884" width="5.5703125" style="97" customWidth="1"/>
    <col min="15885" max="15885" width="1.28515625" style="97" customWidth="1"/>
    <col min="15886" max="15886" width="3.42578125" style="97" customWidth="1"/>
    <col min="15887" max="15887" width="1.140625" style="97" customWidth="1"/>
    <col min="15888" max="15888" width="7.140625" style="97" customWidth="1"/>
    <col min="15889" max="15889" width="17.28515625" style="97" customWidth="1"/>
    <col min="15890" max="15890" width="2" style="97" customWidth="1"/>
    <col min="15891" max="15891" width="5.42578125" style="97" customWidth="1"/>
    <col min="15892" max="15892" width="1.42578125" style="97" customWidth="1"/>
    <col min="15893" max="15893" width="5.7109375" style="97" customWidth="1"/>
    <col min="15894" max="15894" width="3.28515625" style="97" customWidth="1"/>
    <col min="15895" max="16128" width="6.85546875" style="97" customWidth="1"/>
    <col min="16129" max="16129" width="3.42578125" style="97" customWidth="1"/>
    <col min="16130" max="16130" width="9.42578125" style="97" customWidth="1"/>
    <col min="16131" max="16131" width="11.140625" style="97" customWidth="1"/>
    <col min="16132" max="16132" width="1.140625" style="97" customWidth="1"/>
    <col min="16133" max="16133" width="5.7109375" style="97" customWidth="1"/>
    <col min="16134" max="16134" width="1.140625" style="97" customWidth="1"/>
    <col min="16135" max="16135" width="2.28515625" style="97" customWidth="1"/>
    <col min="16136" max="16136" width="11.42578125" style="97" customWidth="1"/>
    <col min="16137" max="16137" width="1.28515625" style="97" customWidth="1"/>
    <col min="16138" max="16138" width="1" style="97" customWidth="1"/>
    <col min="16139" max="16139" width="8" style="97" customWidth="1"/>
    <col min="16140" max="16140" width="5.5703125" style="97" customWidth="1"/>
    <col min="16141" max="16141" width="1.28515625" style="97" customWidth="1"/>
    <col min="16142" max="16142" width="3.42578125" style="97" customWidth="1"/>
    <col min="16143" max="16143" width="1.140625" style="97" customWidth="1"/>
    <col min="16144" max="16144" width="7.140625" style="97" customWidth="1"/>
    <col min="16145" max="16145" width="17.28515625" style="97" customWidth="1"/>
    <col min="16146" max="16146" width="2" style="97" customWidth="1"/>
    <col min="16147" max="16147" width="5.42578125" style="97" customWidth="1"/>
    <col min="16148" max="16148" width="1.42578125" style="97" customWidth="1"/>
    <col min="16149" max="16149" width="5.7109375" style="97" customWidth="1"/>
    <col min="16150" max="16150" width="3.28515625" style="97" customWidth="1"/>
    <col min="16151" max="16384" width="6.85546875" style="97" customWidth="1"/>
  </cols>
  <sheetData>
    <row r="1" spans="2:21" ht="6" customHeight="1"/>
    <row r="2" spans="2:21" ht="20.25" customHeight="1">
      <c r="B2" s="237" t="s">
        <v>749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spans="2:21" ht="6" customHeight="1"/>
    <row r="4" spans="2:21" ht="18.75" customHeight="1">
      <c r="B4" s="238" t="s">
        <v>2806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</row>
    <row r="5" spans="2:21" ht="27" customHeight="1"/>
    <row r="6" spans="2:21" ht="18" customHeight="1"/>
    <row r="7" spans="2:21">
      <c r="H7" s="251" t="s">
        <v>750</v>
      </c>
      <c r="I7" s="251"/>
      <c r="K7" s="252" t="s">
        <v>751</v>
      </c>
      <c r="L7" s="252"/>
      <c r="N7" s="252" t="s">
        <v>752</v>
      </c>
      <c r="O7" s="252"/>
      <c r="P7" s="252"/>
    </row>
    <row r="8" spans="2:21" ht="13.5" customHeight="1">
      <c r="H8" s="259" t="s">
        <v>753</v>
      </c>
      <c r="I8" s="259"/>
      <c r="K8" s="249">
        <v>882734.72</v>
      </c>
      <c r="L8" s="249"/>
      <c r="N8" s="260">
        <v>205</v>
      </c>
      <c r="O8" s="260"/>
      <c r="P8" s="260"/>
    </row>
    <row r="9" spans="2:21" ht="13.5" customHeight="1">
      <c r="H9" s="259" t="s">
        <v>754</v>
      </c>
      <c r="I9" s="259"/>
      <c r="K9" s="249">
        <v>640493.36</v>
      </c>
      <c r="L9" s="249"/>
      <c r="N9" s="260">
        <v>98</v>
      </c>
      <c r="O9" s="260"/>
      <c r="P9" s="260"/>
    </row>
    <row r="10" spans="2:21" ht="13.5" customHeight="1">
      <c r="H10" s="259" t="s">
        <v>755</v>
      </c>
      <c r="I10" s="259"/>
      <c r="K10" s="249">
        <v>151234.20000000001</v>
      </c>
      <c r="L10" s="249"/>
      <c r="N10" s="260">
        <v>22</v>
      </c>
      <c r="O10" s="260"/>
      <c r="P10" s="260"/>
    </row>
    <row r="11" spans="2:21" ht="13.5" customHeight="1">
      <c r="H11" s="259" t="s">
        <v>756</v>
      </c>
      <c r="I11" s="259"/>
      <c r="K11" s="249">
        <v>80964.320000000007</v>
      </c>
      <c r="L11" s="249"/>
      <c r="N11" s="260">
        <v>2</v>
      </c>
      <c r="O11" s="260"/>
      <c r="P11" s="260"/>
    </row>
    <row r="12" spans="2:21" ht="13.5" customHeight="1">
      <c r="H12" s="259" t="s">
        <v>757</v>
      </c>
      <c r="I12" s="259"/>
      <c r="K12" s="249">
        <v>278950.74</v>
      </c>
      <c r="L12" s="249"/>
      <c r="N12" s="260">
        <v>56</v>
      </c>
      <c r="O12" s="260"/>
      <c r="P12" s="260"/>
    </row>
    <row r="13" spans="2:21" ht="13.5" customHeight="1">
      <c r="H13" s="259" t="s">
        <v>758</v>
      </c>
      <c r="I13" s="259"/>
      <c r="K13" s="249">
        <v>200</v>
      </c>
      <c r="L13" s="249"/>
      <c r="N13" s="260">
        <v>1</v>
      </c>
      <c r="O13" s="260"/>
      <c r="P13" s="260"/>
    </row>
    <row r="14" spans="2:21" ht="12" customHeight="1"/>
    <row r="15" spans="2:21">
      <c r="H15" s="245" t="s">
        <v>30</v>
      </c>
      <c r="I15" s="245"/>
      <c r="K15" s="249">
        <v>2034577.34</v>
      </c>
      <c r="L15" s="249"/>
      <c r="N15" s="260">
        <v>341</v>
      </c>
      <c r="O15" s="260"/>
      <c r="P15" s="260"/>
    </row>
    <row r="16" spans="2:21" ht="6" customHeight="1"/>
    <row r="17" spans="1:22" ht="409.6" customHeight="1"/>
    <row r="18" spans="1:22" ht="18" customHeight="1"/>
    <row r="19" spans="1:22" ht="15" customHeight="1">
      <c r="A19" s="227" t="s">
        <v>1568</v>
      </c>
      <c r="B19" s="227"/>
      <c r="C19" s="227"/>
      <c r="D19" s="227"/>
      <c r="E19" s="227"/>
      <c r="F19" s="227"/>
      <c r="G19" s="227"/>
      <c r="H19" s="227"/>
      <c r="L19" s="228" t="s">
        <v>759</v>
      </c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</sheetData>
  <mergeCells count="28">
    <mergeCell ref="H8:I8"/>
    <mergeCell ref="K8:L8"/>
    <mergeCell ref="N8:P8"/>
    <mergeCell ref="B2:U2"/>
    <mergeCell ref="B4:U4"/>
    <mergeCell ref="H7:I7"/>
    <mergeCell ref="K7:L7"/>
    <mergeCell ref="N7:P7"/>
    <mergeCell ref="H9:I9"/>
    <mergeCell ref="K9:L9"/>
    <mergeCell ref="N9:P9"/>
    <mergeCell ref="H10:I10"/>
    <mergeCell ref="K10:L10"/>
    <mergeCell ref="N10:P10"/>
    <mergeCell ref="H11:I11"/>
    <mergeCell ref="K11:L11"/>
    <mergeCell ref="N11:P11"/>
    <mergeCell ref="H12:I12"/>
    <mergeCell ref="K12:L12"/>
    <mergeCell ref="N12:P12"/>
    <mergeCell ref="A19:H19"/>
    <mergeCell ref="L19:V19"/>
    <mergeCell ref="H13:I13"/>
    <mergeCell ref="K13:L13"/>
    <mergeCell ref="N13:P13"/>
    <mergeCell ref="H15:I15"/>
    <mergeCell ref="K15:L15"/>
    <mergeCell ref="N15:P15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ACH &amp; Recap November 2020</vt:lpstr>
      <vt:lpstr>2. Vendor Pmt</vt:lpstr>
      <vt:lpstr>3. Disbursement Rpt</vt:lpstr>
      <vt:lpstr>4. Pmts over 2k</vt:lpstr>
      <vt:lpstr>5. Pcard Rpt</vt:lpstr>
      <vt:lpstr>6. Exxon CC</vt:lpstr>
      <vt:lpstr>7. Check Register</vt:lpstr>
      <vt:lpstr>8. AP Voids</vt:lpstr>
      <vt:lpstr>9. Fund Summ</vt:lpstr>
      <vt:lpstr>'3. Disbursement Rpt'!Print_Area</vt:lpstr>
      <vt:lpstr>'6. Exxon CC'!Print_Area</vt:lpstr>
      <vt:lpstr>'ACH &amp; Recap November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2020-10-09T18:56:32Z</dcterms:created>
  <dcterms:modified xsi:type="dcterms:W3CDTF">2020-12-09T15:30:12Z</dcterms:modified>
</cp:coreProperties>
</file>